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codeName="ThisWorkbook"/>
  <mc:AlternateContent xmlns:mc="http://schemas.openxmlformats.org/markup-compatibility/2006">
    <mc:Choice Requires="x15">
      <x15ac:absPath xmlns:x15ac="http://schemas.microsoft.com/office/spreadsheetml/2010/11/ac" url="https://horetorx.sharepoint.com/sites/Fichiers/Paris/Commun/4. TRAITEUR/Traiteur/OUTILS/BROCHURE ET FORMULAIRE VSS/AH 2025/PORTE DE VERSAILLES/"/>
    </mc:Choice>
  </mc:AlternateContent>
  <xr:revisionPtr revIDLastSave="4" documentId="8_{C127BF8E-306E-2B4A-AAD1-1B58A4970423}" xr6:coauthVersionLast="47" xr6:coauthVersionMax="47" xr10:uidLastSave="{C48AD50E-F6C6-46A5-9745-96A6FA2839F3}"/>
  <bookViews>
    <workbookView xWindow="-108" yWindow="-108" windowWidth="23256" windowHeight="12456" xr2:uid="{E54A981B-B5E5-4DEC-82B6-0554E646F110}"/>
  </bookViews>
  <sheets>
    <sheet name="BDC" sheetId="8" r:id="rId1"/>
  </sheets>
  <definedNames>
    <definedName name="_xlnm._FilterDatabase" localSheetId="0" hidden="1">BDC!$A$11:$G$125</definedName>
    <definedName name="_xlnm.Print_Titles" localSheetId="0">BDC!$11:$11</definedName>
    <definedName name="_xlnm.Print_Area" localSheetId="0">BDC!$A$1:$G$154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3" i="8" l="1"/>
  <c r="G72" i="8"/>
  <c r="G129" i="8" s="1"/>
  <c r="G71" i="8"/>
  <c r="G98" i="8"/>
  <c r="G97" i="8"/>
  <c r="G96" i="8"/>
  <c r="G99" i="8"/>
  <c r="G95" i="8"/>
  <c r="G94" i="8"/>
  <c r="G130" i="8"/>
  <c r="G111" i="8"/>
  <c r="G110" i="8"/>
  <c r="G64" i="8"/>
  <c r="G62" i="8"/>
  <c r="G61" i="8"/>
  <c r="G47" i="8"/>
  <c r="G16" i="8" l="1"/>
  <c r="G59" i="8"/>
  <c r="G57" i="8"/>
  <c r="G37" i="8" l="1"/>
  <c r="G38" i="8"/>
  <c r="G39" i="8"/>
  <c r="G40" i="8"/>
  <c r="G89" i="8" l="1"/>
  <c r="G78" i="8"/>
  <c r="G18" i="8" l="1"/>
  <c r="G107" i="8" l="1"/>
  <c r="G17" i="8"/>
  <c r="G91" i="8"/>
  <c r="G54" i="8"/>
  <c r="G56" i="8"/>
  <c r="G41" i="8"/>
  <c r="G23" i="8"/>
  <c r="G25" i="8"/>
  <c r="G123" i="8"/>
  <c r="G114" i="8"/>
  <c r="G115" i="8"/>
  <c r="G116" i="8"/>
  <c r="G117" i="8"/>
  <c r="G118" i="8"/>
  <c r="G119" i="8"/>
  <c r="G120" i="8"/>
  <c r="G121" i="8"/>
  <c r="G122" i="8"/>
  <c r="G124" i="8"/>
  <c r="G125" i="8"/>
  <c r="G113" i="8"/>
  <c r="G103" i="8"/>
  <c r="G102" i="8"/>
  <c r="G106" i="8"/>
  <c r="G105" i="8"/>
  <c r="G87" i="8"/>
  <c r="G88" i="8"/>
  <c r="G85" i="8"/>
  <c r="G90" i="8"/>
  <c r="G100" i="8"/>
  <c r="G92" i="8"/>
  <c r="G93" i="8"/>
  <c r="G86" i="8"/>
  <c r="G70" i="8"/>
  <c r="G81" i="8"/>
  <c r="G82" i="8"/>
  <c r="G76" i="8"/>
  <c r="G77" i="8"/>
  <c r="G79" i="8"/>
  <c r="G75" i="8"/>
  <c r="G66" i="8"/>
  <c r="G67" i="8"/>
  <c r="G63" i="8"/>
  <c r="G58" i="8"/>
  <c r="G60" i="8"/>
  <c r="G52" i="8"/>
  <c r="G51" i="8"/>
  <c r="G53" i="8"/>
  <c r="G36" i="8"/>
  <c r="G42" i="8"/>
  <c r="G45" i="8"/>
  <c r="G46" i="8"/>
  <c r="G48" i="8"/>
  <c r="G44" i="8"/>
  <c r="G32" i="8"/>
  <c r="G33" i="8"/>
  <c r="G30" i="8"/>
  <c r="G31" i="8"/>
  <c r="G21" i="8"/>
  <c r="G24" i="8"/>
  <c r="G22" i="8"/>
  <c r="G26" i="8"/>
  <c r="G28" i="8"/>
  <c r="G27" i="8"/>
  <c r="G20" i="8"/>
  <c r="G15" i="8"/>
  <c r="G14" i="8"/>
  <c r="G131" i="8" l="1"/>
  <c r="G132" i="8" l="1"/>
  <c r="G133" i="8" a="1"/>
  <c r="G133" i="8" s="1"/>
  <c r="G135" i="8" l="1" a="1"/>
  <c r="G135" i="8" s="1"/>
  <c r="G134" i="8" a="1"/>
  <c r="G134" i="8" s="1"/>
  <c r="G136" i="8"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<sst xmlns="http://schemas.openxmlformats.org/spreadsheetml/2006/main" count="330" uniqueCount="291">
  <si>
    <t>BON DE COMMANDE - ORDER FORM</t>
  </si>
  <si>
    <t xml:space="preserve">  Nom du stand / 
  Booth name: </t>
  </si>
  <si>
    <t xml:space="preserve">  Adresse de facturation /
  Billing address :</t>
  </si>
  <si>
    <t xml:space="preserve">  Numéro de hall /
 Hall number :</t>
  </si>
  <si>
    <t xml:space="preserve">  N° de stand / 
  Booth Number : </t>
  </si>
  <si>
    <t xml:space="preserve">  Date de livraison / 
  Delivery date :</t>
  </si>
  <si>
    <t xml:space="preserve">  Heure de livraison (Créneau de 1 heure) /
  Delivery time (1 hour slot) :</t>
  </si>
  <si>
    <t xml:space="preserve">  N° de SIRET / 
  SIRET number :</t>
  </si>
  <si>
    <t xml:space="preserve">  Contact sur place / 
  On-site contact :</t>
  </si>
  <si>
    <t xml:space="preserve">  Numéro du contact / 
  Phone number :</t>
  </si>
  <si>
    <t xml:space="preserve">  Adresse E-mail /
  E-mail address :</t>
  </si>
  <si>
    <t xml:space="preserve">  Numéro de la comptabilité /
  Accounting phone number :</t>
  </si>
  <si>
    <r>
      <rPr>
        <b/>
        <u/>
        <sz val="20"/>
        <color theme="0"/>
        <rFont val="Calibri"/>
        <family val="2"/>
        <scheme val="minor"/>
      </rPr>
      <t>CONTACT</t>
    </r>
    <r>
      <rPr>
        <b/>
        <sz val="20"/>
        <color theme="0"/>
        <rFont val="Calibri"/>
        <family val="2"/>
        <scheme val="minor"/>
      </rPr>
      <t xml:space="preserve"> : 01 57 25 10 00   Commercial-HPV@horeto.com</t>
    </r>
  </si>
  <si>
    <t xml:space="preserve">COMMENTAIRES / COMMENTS : </t>
  </si>
  <si>
    <t>Code</t>
  </si>
  <si>
    <t>Quantité</t>
  </si>
  <si>
    <t>Désignation produit</t>
  </si>
  <si>
    <t>Product specification</t>
  </si>
  <si>
    <t xml:space="preserve">Prix HT </t>
  </si>
  <si>
    <t>Total HT</t>
  </si>
  <si>
    <r>
      <t xml:space="preserve">PETIT-DEJEUNER / </t>
    </r>
    <r>
      <rPr>
        <b/>
        <i/>
        <sz val="20"/>
        <color rgb="FFFAE65E"/>
        <rFont val="Calibri"/>
        <family val="2"/>
        <scheme val="minor"/>
      </rPr>
      <t xml:space="preserve">BREAKFAST </t>
    </r>
  </si>
  <si>
    <r>
      <t xml:space="preserve">VIENNOISERIES &amp; FRUITS  / </t>
    </r>
    <r>
      <rPr>
        <b/>
        <i/>
        <sz val="16"/>
        <rFont val="Calibri"/>
        <family val="2"/>
        <scheme val="minor"/>
      </rPr>
      <t>VIENNOISERIES &amp; FRUITS</t>
    </r>
  </si>
  <si>
    <t>VS113</t>
  </si>
  <si>
    <r>
      <t xml:space="preserve">KIT Petit-Déjeuner Complet </t>
    </r>
    <r>
      <rPr>
        <sz val="20"/>
        <rFont val="Calibri"/>
        <family val="2"/>
        <scheme val="minor"/>
      </rPr>
      <t>( 30 Mini vienoiseries 1L café, 1L d'eau chaud, 1L de jus d'orange, 1L d'eau, Sucre, 10 dosettes de lait, Kit jetable )</t>
    </r>
  </si>
  <si>
    <t>Full Breakfast Kit ( 30 small pastries,1L of coffee
1L of hot water, 1L of orange juice, 1L of water
Sugar, 10 milk pods, Disposable kit)</t>
  </si>
  <si>
    <t>VS008</t>
  </si>
  <si>
    <t xml:space="preserve">Pack de 15 Mini viennoiseries </t>
  </si>
  <si>
    <t xml:space="preserve">15 Mini Pastries </t>
  </si>
  <si>
    <t>VS020</t>
  </si>
  <si>
    <t>Jus d'orange 100% pur jus 1L</t>
  </si>
  <si>
    <t>Orange  juice 1L</t>
  </si>
  <si>
    <t>VS021</t>
  </si>
  <si>
    <t>Jus de pomme 100% pur jus 1L</t>
  </si>
  <si>
    <t>Apple juice 1L</t>
  </si>
  <si>
    <t>VS032</t>
  </si>
  <si>
    <t>Evian 50cl x 24</t>
  </si>
  <si>
    <t>Evian minerale water 50cl x 24</t>
  </si>
  <si>
    <t>CAFE &amp; THE / COFFEE &amp; TEA</t>
  </si>
  <si>
    <t>VS001</t>
  </si>
  <si>
    <r>
      <rPr>
        <b/>
        <sz val="20"/>
        <rFont val="Calibri"/>
        <family val="2"/>
        <scheme val="minor"/>
      </rPr>
      <t>Kit 100 doses Expresso</t>
    </r>
    <r>
      <rPr>
        <sz val="20"/>
        <rFont val="Calibri"/>
        <family val="2"/>
        <scheme val="minor"/>
      </rPr>
      <t xml:space="preserve">  + machine à café avec gobelets carton, agitateurs bois, buchettes de sucre et eau</t>
    </r>
  </si>
  <si>
    <t xml:space="preserve">Kit 100 pods (with cups, sugar and stirrers) + machine </t>
  </si>
  <si>
    <t>VS002</t>
  </si>
  <si>
    <r>
      <rPr>
        <b/>
        <sz val="20"/>
        <rFont val="Calibri"/>
        <family val="2"/>
        <scheme val="minor"/>
      </rPr>
      <t>Kit 180 doses Expresso</t>
    </r>
    <r>
      <rPr>
        <sz val="20"/>
        <rFont val="Calibri"/>
        <family val="2"/>
        <scheme val="minor"/>
      </rPr>
      <t xml:space="preserve">  + machine à café avec gobelets carton, agitateurs bois, buchettes de sucre et eau</t>
    </r>
  </si>
  <si>
    <t xml:space="preserve">Kit 180 pods (with cups, sugar and stirrers) + machine </t>
  </si>
  <si>
    <t>VS111</t>
  </si>
  <si>
    <r>
      <rPr>
        <b/>
        <sz val="20"/>
        <color theme="1"/>
        <rFont val="Calibri"/>
        <family val="2"/>
      </rPr>
      <t>KIT CAFE THERMOS 10pers</t>
    </r>
    <r>
      <rPr>
        <sz val="20"/>
        <color theme="1"/>
        <rFont val="Calibri"/>
        <family val="2"/>
      </rPr>
      <t>. - Inclus:  
1 thermos d'un litre, gobelets, touillettes, dosettes de lait et sucres bûchette</t>
    </r>
  </si>
  <si>
    <r>
      <rPr>
        <b/>
        <i/>
        <sz val="18"/>
        <rFont val="Calibri"/>
        <family val="2"/>
        <scheme val="minor"/>
      </rPr>
      <t xml:space="preserve">KIT COFFEE THERMOS 10pers. </t>
    </r>
    <r>
      <rPr>
        <i/>
        <sz val="18"/>
        <rFont val="Calibri"/>
        <family val="2"/>
        <scheme val="minor"/>
      </rPr>
      <t>- Included:  
 1L of coffee, cups, stirrers, milk doses and sugar sticks</t>
    </r>
  </si>
  <si>
    <t>VS112</t>
  </si>
  <si>
    <r>
      <rPr>
        <b/>
        <sz val="20"/>
        <color theme="1"/>
        <rFont val="Calibri"/>
        <family val="2"/>
      </rPr>
      <t>KIT THE THERMOS 10pers</t>
    </r>
    <r>
      <rPr>
        <sz val="20"/>
        <color theme="1"/>
        <rFont val="Calibri"/>
        <family val="2"/>
      </rPr>
      <t>. - Inclus:  
1 thermos d'un litre, gobelets, touillettes, dosettes de lait et sucres bûchette</t>
    </r>
  </si>
  <si>
    <r>
      <rPr>
        <b/>
        <i/>
        <sz val="18"/>
        <rFont val="Calibri"/>
        <family val="2"/>
        <scheme val="minor"/>
      </rPr>
      <t>KIT TEA THERMOS 10pers</t>
    </r>
    <r>
      <rPr>
        <i/>
        <sz val="18"/>
        <rFont val="Calibri"/>
        <family val="2"/>
        <scheme val="minor"/>
      </rPr>
      <t>. - Included:  
 1L of tea, cups, stirrers, milk doses and sugar sticks</t>
    </r>
  </si>
  <si>
    <t>VS003</t>
  </si>
  <si>
    <t>Recharge 20 doses expresso</t>
  </si>
  <si>
    <t>20 extra pods</t>
  </si>
  <si>
    <t>VS005</t>
  </si>
  <si>
    <t>THÉ NOIR BIO et ÉQUITABLES PARNEY'S® boite de 25</t>
  </si>
  <si>
    <t xml:space="preserve">BOX OF 25 BLACK TEA BIO PARNEY'S® </t>
  </si>
  <si>
    <t>VS005-A</t>
  </si>
  <si>
    <t>THÉ VERT BIO et ÉQUITABLES PARNEY'S® boite de 25</t>
  </si>
  <si>
    <t xml:space="preserve">BOX OF 25 GREEN TEA BIO PARNEY'S® </t>
  </si>
  <si>
    <t>VS006</t>
  </si>
  <si>
    <t>Dosettes de lait 10g (10 pièces)</t>
  </si>
  <si>
    <t>Mini creams 10 pieces</t>
  </si>
  <si>
    <t>VS007</t>
  </si>
  <si>
    <t>Sucre Buchettes 100 pièces</t>
  </si>
  <si>
    <t>Sugar sticks 50 pieces</t>
  </si>
  <si>
    <t>PAUSE SUCRÉE / SWEAT BREAK</t>
  </si>
  <si>
    <t>VS114</t>
  </si>
  <si>
    <r>
      <t>KIT Pause Café</t>
    </r>
    <r>
      <rPr>
        <sz val="20"/>
        <rFont val="Calibri"/>
        <family val="2"/>
        <scheme val="minor"/>
      </rPr>
      <t xml:space="preserve"> (1 Coffret de biscuit,  1L café, 1L d'eau chaud, 1L de jus d'orange, 1L d'eau, Sucre, 10 dosettes de lait, Kit jetable)</t>
    </r>
  </si>
  <si>
    <r>
      <rPr>
        <b/>
        <i/>
        <sz val="18"/>
        <rFont val="Calibri"/>
        <family val="2"/>
        <scheme val="minor"/>
      </rPr>
      <t>Sweat Break Kit</t>
    </r>
    <r>
      <rPr>
        <i/>
        <sz val="18"/>
        <rFont val="Calibri"/>
        <family val="2"/>
        <scheme val="minor"/>
      </rPr>
      <t xml:space="preserve"> (1 box of biscuits, 1L of coffee, 1L of hot water , 1L of orange juice, 1L of water, Sugar, 10 milk pods, Disposable kit )</t>
    </r>
  </si>
  <si>
    <t>VS009</t>
  </si>
  <si>
    <t>Biscuits sucrés assortis 1kg</t>
  </si>
  <si>
    <t>Sweet biscuits assorted 1kg</t>
  </si>
  <si>
    <t>VS069</t>
  </si>
  <si>
    <t>Mini macarons - 72 pièces</t>
  </si>
  <si>
    <t>Mini Macarons - 78 pieces</t>
  </si>
  <si>
    <t>VS068</t>
  </si>
  <si>
    <t>Mini financiers - 48 pièces</t>
  </si>
  <si>
    <t>Mini financiers - 48 pieces</t>
  </si>
  <si>
    <r>
      <t xml:space="preserve">PAUSE-DEJEUNER / </t>
    </r>
    <r>
      <rPr>
        <b/>
        <i/>
        <sz val="20"/>
        <color rgb="FFFAE65E"/>
        <rFont val="Calibri"/>
        <family val="2"/>
        <scheme val="minor"/>
      </rPr>
      <t xml:space="preserve">LUNCH BREAK </t>
    </r>
  </si>
  <si>
    <r>
      <t>PANIER REPAS /</t>
    </r>
    <r>
      <rPr>
        <b/>
        <i/>
        <sz val="16"/>
        <rFont val="Calibri"/>
        <family val="2"/>
        <scheme val="minor"/>
      </rPr>
      <t xml:space="preserve"> LUNCH BOX</t>
    </r>
  </si>
  <si>
    <t>VS091</t>
  </si>
  <si>
    <r>
      <rPr>
        <b/>
        <sz val="20"/>
        <color theme="1"/>
        <rFont val="Calibri"/>
        <family val="2"/>
      </rPr>
      <t>Sandwich</t>
    </r>
    <r>
      <rPr>
        <sz val="20"/>
        <color theme="1"/>
        <rFont val="Calibri"/>
        <family val="2"/>
      </rPr>
      <t xml:space="preserve"> Club Végétarien + Dessert du jour + Eau 50 cl</t>
    </r>
  </si>
  <si>
    <t>Vegetarian club sandwich Lunch Box + Dessert of the day + Water 50 cl</t>
  </si>
  <si>
    <t>VS088</t>
  </si>
  <si>
    <r>
      <rPr>
        <b/>
        <sz val="20"/>
        <color theme="1"/>
        <rFont val="Calibri"/>
        <family val="2"/>
      </rPr>
      <t>Sandwich</t>
    </r>
    <r>
      <rPr>
        <sz val="20"/>
        <color theme="1"/>
        <rFont val="Calibri"/>
        <family val="2"/>
      </rPr>
      <t xml:space="preserve"> Club Poulet tikka + Dessert du jour + Eau 50 cl</t>
    </r>
  </si>
  <si>
    <t>Tikka Chicken club sandwich Lunch Box + Dessert of the day + Water 50 cl</t>
  </si>
  <si>
    <t>VS090</t>
  </si>
  <si>
    <r>
      <rPr>
        <b/>
        <sz val="20"/>
        <color theme="1"/>
        <rFont val="Calibri"/>
        <family val="2"/>
      </rPr>
      <t>Sandwich</t>
    </r>
    <r>
      <rPr>
        <sz val="20"/>
        <color theme="1"/>
        <rFont val="Calibri"/>
        <family val="2"/>
      </rPr>
      <t xml:space="preserve"> Club Saumon fromage frais + Dessert du jour + Eau 50 cl</t>
    </r>
  </si>
  <si>
    <t>Salmon club sandwich Lunch Box + Dessert of the day + Water 50 cl</t>
  </si>
  <si>
    <t>VS089</t>
  </si>
  <si>
    <r>
      <rPr>
        <b/>
        <sz val="20"/>
        <color theme="1"/>
        <rFont val="Calibri"/>
        <family val="2"/>
      </rPr>
      <t xml:space="preserve">Sandwich </t>
    </r>
    <r>
      <rPr>
        <sz val="20"/>
        <color theme="1"/>
        <rFont val="Calibri"/>
        <family val="2"/>
      </rPr>
      <t>Club Thon Mayo + Dessert du jour + Eau 50 cl</t>
    </r>
  </si>
  <si>
    <t>Tuna club sandwich Lunch Box + Dessert of the day + Water 50 cl</t>
  </si>
  <si>
    <t>VS087</t>
  </si>
  <si>
    <r>
      <rPr>
        <b/>
        <sz val="20"/>
        <color theme="1"/>
        <rFont val="Calibri"/>
        <family val="2"/>
      </rPr>
      <t>Sandwich</t>
    </r>
    <r>
      <rPr>
        <sz val="20"/>
        <color theme="1"/>
        <rFont val="Calibri"/>
        <family val="2"/>
      </rPr>
      <t xml:space="preserve"> Club Bacon Oeuf + Dessert du jour + Eau 50 cl</t>
    </r>
  </si>
  <si>
    <t>Bacon club sandwich Lunch Box + Dessert of the day + Water 50 cl</t>
  </si>
  <si>
    <t>VS085</t>
  </si>
  <si>
    <r>
      <rPr>
        <b/>
        <sz val="20"/>
        <color theme="1"/>
        <rFont val="Calibri"/>
        <family val="2"/>
      </rPr>
      <t>Salade</t>
    </r>
    <r>
      <rPr>
        <sz val="20"/>
        <color theme="1"/>
        <rFont val="Calibri"/>
        <family val="2"/>
      </rPr>
      <t xml:space="preserve"> Caesar + Dessert du jour + Eau 50 cl</t>
    </r>
  </si>
  <si>
    <t>Caesar Salad + Pastry of the day  + Water 50 cl</t>
  </si>
  <si>
    <t>VS086</t>
  </si>
  <si>
    <r>
      <rPr>
        <b/>
        <sz val="20"/>
        <color theme="1"/>
        <rFont val="Calibri"/>
        <family val="2"/>
      </rPr>
      <t>Salade</t>
    </r>
    <r>
      <rPr>
        <sz val="20"/>
        <color theme="1"/>
        <rFont val="Calibri"/>
        <family val="2"/>
      </rPr>
      <t xml:space="preserve"> Fraîcheur + Dessert du jour + Eau 50 cl</t>
    </r>
  </si>
  <si>
    <t>Tuna Salad  + Pastry of the day  + Water 50 cl</t>
  </si>
  <si>
    <r>
      <rPr>
        <b/>
        <sz val="16"/>
        <rFont val="Calibri"/>
        <family val="2"/>
        <scheme val="minor"/>
      </rPr>
      <t xml:space="preserve">PLATEAUX REPAS (COMMANDE DE 5 PLATEAUX MINIMUM) </t>
    </r>
    <r>
      <rPr>
        <b/>
        <i/>
        <sz val="16"/>
        <rFont val="Calibri"/>
        <family val="2"/>
        <scheme val="minor"/>
      </rPr>
      <t>/ MEAL TRAYS (MINIMUM ORDER OF 5 TRAYS)</t>
    </r>
  </si>
  <si>
    <t>*COMET</t>
  </si>
  <si>
    <t xml:space="preserve">Menu Végétarien </t>
  </si>
  <si>
    <t>Vegetarian menu</t>
  </si>
  <si>
    <t>Menu Poisson</t>
  </si>
  <si>
    <t>Fish Menu</t>
  </si>
  <si>
    <t>Menu Volaille</t>
  </si>
  <si>
    <t>Chicken Menu</t>
  </si>
  <si>
    <t>Menu Bœuf</t>
  </si>
  <si>
    <t>Beef Menu</t>
  </si>
  <si>
    <t>Menu Sans Gluten</t>
  </si>
  <si>
    <t>Gluten free Menu</t>
  </si>
  <si>
    <t xml:space="preserve"> AFTERWORK</t>
  </si>
  <si>
    <r>
      <rPr>
        <b/>
        <sz val="16"/>
        <rFont val="Calibri"/>
        <family val="2"/>
        <scheme val="minor"/>
      </rPr>
      <t xml:space="preserve">PANIER FRAICHEUR </t>
    </r>
    <r>
      <rPr>
        <b/>
        <i/>
        <sz val="16"/>
        <rFont val="Calibri"/>
        <family val="2"/>
        <scheme val="minor"/>
      </rPr>
      <t>/ FRESH BASKETS</t>
    </r>
  </si>
  <si>
    <t>VS075</t>
  </si>
  <si>
    <t>Planche de fromages +- 1kg | + pain</t>
  </si>
  <si>
    <t xml:space="preserve">Cheese plate +- 1kg - served with bread, knife and butter </t>
  </si>
  <si>
    <t>VS074</t>
  </si>
  <si>
    <r>
      <t xml:space="preserve">Planche de charcuteries tranchées  +-1kg | </t>
    </r>
    <r>
      <rPr>
        <i/>
        <sz val="20"/>
        <rFont val="Calibri"/>
        <family val="2"/>
        <scheme val="minor"/>
      </rPr>
      <t xml:space="preserve">+ </t>
    </r>
    <r>
      <rPr>
        <sz val="20"/>
        <rFont val="Calibri"/>
        <family val="2"/>
        <scheme val="minor"/>
      </rPr>
      <t>pain</t>
    </r>
  </si>
  <si>
    <t xml:space="preserve">Sliced Deli Plate  +-1kg - Served with bread, knife and butter  </t>
  </si>
  <si>
    <t>VS76</t>
  </si>
  <si>
    <t>Corbeille de crudités 2kg et sa sauce</t>
  </si>
  <si>
    <t xml:space="preserve">Basket of raw vegetables 2kg with sauce </t>
  </si>
  <si>
    <t>VS077</t>
  </si>
  <si>
    <t>Corbeilles de fruits frais 2kg</t>
  </si>
  <si>
    <t xml:space="preserve">Seasonnal fruits basket 2kg </t>
  </si>
  <si>
    <r>
      <rPr>
        <b/>
        <sz val="16"/>
        <rFont val="Calibri"/>
        <family val="2"/>
        <scheme val="minor"/>
      </rPr>
      <t xml:space="preserve">COCKTAIL SALES </t>
    </r>
    <r>
      <rPr>
        <b/>
        <i/>
        <sz val="16"/>
        <rFont val="Calibri"/>
        <family val="2"/>
        <scheme val="minor"/>
      </rPr>
      <t>/ SAVORY COCKTAIL</t>
    </r>
  </si>
  <si>
    <t>VS060</t>
  </si>
  <si>
    <t>Pain Surprise 34 pieces</t>
  </si>
  <si>
    <t>Surprise bread - 34 pieces</t>
  </si>
  <si>
    <t xml:space="preserve">*COMET </t>
  </si>
  <si>
    <t xml:space="preserve">Plateau de Wrap - 30 Pieces </t>
  </si>
  <si>
    <t>Wrap trays - 30 Pieces</t>
  </si>
  <si>
    <t xml:space="preserve">Plateau de navettes poulet et saumon  - 12 pièces </t>
  </si>
  <si>
    <t>Chicken and salmon Small sandwish  tray - 12 pieces</t>
  </si>
  <si>
    <t xml:space="preserve">Plateau de navettes Végétarien - 12 pièces </t>
  </si>
  <si>
    <t>Végetarian Small sandwish  tray - 12 pieces</t>
  </si>
  <si>
    <r>
      <t xml:space="preserve">La Parade Gourmande </t>
    </r>
    <r>
      <rPr>
        <i/>
        <sz val="20"/>
        <rFont val="Calibri"/>
        <family val="2"/>
        <scheme val="minor"/>
      </rPr>
      <t xml:space="preserve">- 40 pièces </t>
    </r>
  </si>
  <si>
    <t>La Parade Gourmande  - 40 pieces</t>
  </si>
  <si>
    <t>Tout en rondeur - 40 pièces</t>
  </si>
  <si>
    <t>Tout en rondeur - 40 pieces</t>
  </si>
  <si>
    <t>Caviar d'aubergine (90g) - 2 pièces + Houmous au cumin (90g) - 2 pièces</t>
  </si>
  <si>
    <t>Aubergine caviar (90g) 2 pieces + Cumin hummus (90g) - 2 pieces</t>
  </si>
  <si>
    <t>Rillettes de saumon aux baies de timur (90g) - 4 pièces</t>
  </si>
  <si>
    <t>Salmon rillettes with timur berries (90g) - 4 pieces</t>
  </si>
  <si>
    <t>Terrinnes de volaille &amp; foie-gras (90g) - 2 pièces + Rillettes
de canard à l’orange (90g) - 2 pièces</t>
  </si>
  <si>
    <t>Poultry terrines and foie gras
(90g) - 2 pieces + Duck rillets with orange (90g) - 2 pieces</t>
  </si>
  <si>
    <r>
      <rPr>
        <b/>
        <sz val="16"/>
        <rFont val="Calibri"/>
        <family val="2"/>
        <scheme val="minor"/>
      </rPr>
      <t>COCKTAIL SUCRES</t>
    </r>
    <r>
      <rPr>
        <b/>
        <i/>
        <sz val="16"/>
        <rFont val="Calibri"/>
        <family val="2"/>
        <scheme val="minor"/>
      </rPr>
      <t xml:space="preserve"> / SWEET COCKTAIL</t>
    </r>
  </si>
  <si>
    <t xml:space="preserve">Plateau Saint Germain - 48 pièces </t>
  </si>
  <si>
    <t xml:space="preserve">Saint-Germain tray - 48 pieces </t>
  </si>
  <si>
    <t>Plateau Haute couture - 48 pieces</t>
  </si>
  <si>
    <t xml:space="preserve">Haute Couture tray - 48 pieces </t>
  </si>
  <si>
    <t>BAR - DRINKS</t>
  </si>
  <si>
    <r>
      <rPr>
        <b/>
        <sz val="16"/>
        <rFont val="Calibri"/>
        <family val="2"/>
        <scheme val="minor"/>
      </rPr>
      <t xml:space="preserve">LA BIERE </t>
    </r>
    <r>
      <rPr>
        <b/>
        <i/>
        <sz val="16"/>
        <rFont val="Calibri"/>
        <family val="2"/>
        <scheme val="minor"/>
      </rPr>
      <t>/ BEER</t>
    </r>
  </si>
  <si>
    <t>VS050</t>
  </si>
  <si>
    <t>Heineken 33cl X 24</t>
  </si>
  <si>
    <t>Heineken 33cl X24</t>
  </si>
  <si>
    <t>Beirut 33cl X 24</t>
  </si>
  <si>
    <t>Beirut 33cl X24</t>
  </si>
  <si>
    <t>Jean Louis BIO India Pale Ale 33cl X 24</t>
  </si>
  <si>
    <t>Jean Louis India Pale Ale (organic) 33cl X24</t>
  </si>
  <si>
    <t>Jean Louis BIO Blonde 33cl X 24</t>
  </si>
  <si>
    <t>Jean Louis Blond (organic) 33cl X24</t>
  </si>
  <si>
    <r>
      <rPr>
        <b/>
        <sz val="16"/>
        <rFont val="Calibri"/>
        <family val="2"/>
        <scheme val="minor"/>
      </rPr>
      <t xml:space="preserve">LES VINS </t>
    </r>
    <r>
      <rPr>
        <b/>
        <i/>
        <sz val="16"/>
        <rFont val="Calibri"/>
        <family val="2"/>
        <scheme val="minor"/>
      </rPr>
      <t>/ WINES</t>
    </r>
  </si>
  <si>
    <t>VS043</t>
  </si>
  <si>
    <t>CHEVERNY BLANC AOC 75 CL</t>
  </si>
  <si>
    <t>White Wine/ Cheverny AOC 75 cl</t>
  </si>
  <si>
    <t>VS044</t>
  </si>
  <si>
    <t>CHABLIS BLANC AOC 75 CL</t>
  </si>
  <si>
    <t>White Wine  / Chablis AOC 75cl</t>
  </si>
  <si>
    <t>VS040</t>
  </si>
  <si>
    <t>BORDEAUX ROUGE AOC 75 CL</t>
  </si>
  <si>
    <t>Red Wine / Bordeaux 75 cl</t>
  </si>
  <si>
    <t>VS041</t>
  </si>
  <si>
    <t>SAUMUR CHAMPIGNY ROUGE AOC BIO 75 CL</t>
  </si>
  <si>
    <t>Red Wine / Saumur champigny AOC BIO 75cl</t>
  </si>
  <si>
    <t>VS042</t>
  </si>
  <si>
    <t>COTES DE PROVENCE 75 CL</t>
  </si>
  <si>
    <t>Rosé Wine / Côtes de Provence 75cl</t>
  </si>
  <si>
    <t>LES CHAMPAGNES  / CHAMPAGNES</t>
  </si>
  <si>
    <t>VS045</t>
  </si>
  <si>
    <t>Champagne Cristian senez 75cl</t>
  </si>
  <si>
    <t>VS046</t>
  </si>
  <si>
    <t>Champagne Taittinger Réserve Brut 75cl</t>
  </si>
  <si>
    <r>
      <t>BOISSONS</t>
    </r>
    <r>
      <rPr>
        <b/>
        <i/>
        <sz val="16"/>
        <color rgb="FFFAE65E"/>
        <rFont val="Calibri"/>
        <family val="2"/>
        <scheme val="minor"/>
      </rPr>
      <t xml:space="preserve"> </t>
    </r>
    <r>
      <rPr>
        <b/>
        <i/>
        <sz val="20"/>
        <color rgb="FFFAE65E"/>
        <rFont val="Calibri"/>
        <family val="2"/>
        <scheme val="minor"/>
      </rPr>
      <t>NON ALCOLISEES /</t>
    </r>
    <r>
      <rPr>
        <b/>
        <i/>
        <sz val="16"/>
        <color rgb="FFFAE65E"/>
        <rFont val="Calibri"/>
        <family val="2"/>
        <scheme val="minor"/>
      </rPr>
      <t xml:space="preserve"> </t>
    </r>
    <r>
      <rPr>
        <b/>
        <i/>
        <sz val="20"/>
        <color rgb="FFFAE65E"/>
        <rFont val="Calibri"/>
        <family val="2"/>
        <scheme val="minor"/>
      </rPr>
      <t xml:space="preserve">SOFT DRINKS </t>
    </r>
  </si>
  <si>
    <r>
      <rPr>
        <b/>
        <sz val="16"/>
        <rFont val="Calibri"/>
        <family val="2"/>
        <scheme val="minor"/>
      </rPr>
      <t xml:space="preserve">BOISSONS / </t>
    </r>
    <r>
      <rPr>
        <b/>
        <i/>
        <sz val="16"/>
        <rFont val="Calibri"/>
        <family val="2"/>
        <scheme val="minor"/>
      </rPr>
      <t>SOFT DRINKS</t>
    </r>
  </si>
  <si>
    <t>VS031</t>
  </si>
  <si>
    <t>Evian 150 cl à l'unité</t>
  </si>
  <si>
    <t>Evian 150 cl per unit</t>
  </si>
  <si>
    <t>VS031-A</t>
  </si>
  <si>
    <t>Evian 1,5L x 12</t>
  </si>
  <si>
    <t>Evian mineral water 1,5L x 12</t>
  </si>
  <si>
    <t>VS033</t>
  </si>
  <si>
    <t xml:space="preserve">Eau minérale lutecia 50cl x 24 </t>
  </si>
  <si>
    <t>Local mineral water 50cl x 24</t>
  </si>
  <si>
    <t>VS034</t>
  </si>
  <si>
    <t>Badoit 1L X 6</t>
  </si>
  <si>
    <t>VS035</t>
  </si>
  <si>
    <t xml:space="preserve">Badoit 50cl x 30 </t>
  </si>
  <si>
    <t>Badoit Sparkling water 50cl x 30</t>
  </si>
  <si>
    <t>VS027</t>
  </si>
  <si>
    <t>Coca cola 1,25L</t>
  </si>
  <si>
    <t>VS028</t>
  </si>
  <si>
    <t>Coca cola 33cl X 24</t>
  </si>
  <si>
    <t>VS030</t>
  </si>
  <si>
    <t>Coca Cola Zero 33cl x24</t>
  </si>
  <si>
    <t>Ice-tea 33cl x24</t>
  </si>
  <si>
    <t>Orangina 33cl x24</t>
  </si>
  <si>
    <t>Symples "Relaxante" BIO 33cl x12</t>
  </si>
  <si>
    <t>Symples "Relaxante" (Organic) 33cl x12</t>
  </si>
  <si>
    <t>Symples "Détoxifiante" BIO 33cl x12</t>
  </si>
  <si>
    <t>Symples "Détoxifiante" (Organic) 33cl x12</t>
  </si>
  <si>
    <t>Symples "Énergisante" BIO 33cl x12</t>
  </si>
  <si>
    <t>Symples "Énergisante" (Organic) 33cl x 12</t>
  </si>
  <si>
    <t xml:space="preserve"> Orange  juice 1L</t>
  </si>
  <si>
    <t xml:space="preserve"> Apple  juice 1L</t>
  </si>
  <si>
    <r>
      <rPr>
        <b/>
        <sz val="16"/>
        <rFont val="Calibri"/>
        <family val="2"/>
        <scheme val="minor"/>
      </rPr>
      <t>FONTAINE A EAU /</t>
    </r>
    <r>
      <rPr>
        <b/>
        <i/>
        <sz val="16"/>
        <rFont val="Calibri"/>
        <family val="2"/>
        <scheme val="minor"/>
      </rPr>
      <t xml:space="preserve"> WATER DISPENSER</t>
    </r>
  </si>
  <si>
    <t>VS137</t>
  </si>
  <si>
    <r>
      <rPr>
        <b/>
        <sz val="20"/>
        <rFont val="Calibri"/>
        <family val="2"/>
        <scheme val="minor"/>
      </rPr>
      <t>Kit fontaine</t>
    </r>
    <r>
      <rPr>
        <sz val="20"/>
        <rFont val="Calibri"/>
        <family val="2"/>
        <scheme val="minor"/>
      </rPr>
      <t xml:space="preserve"> + 2 bonbonnes 18,9 litres + 200 gobelets </t>
    </r>
  </si>
  <si>
    <t>Kit fontaine + 2 Water kegs 18,9L + 200 glasses</t>
  </si>
  <si>
    <t>VS138</t>
  </si>
  <si>
    <t>Bonbonne d'eau 19L + 100 gobelets</t>
  </si>
  <si>
    <t>Water keg 18,9L + 100 glasses</t>
  </si>
  <si>
    <r>
      <rPr>
        <b/>
        <sz val="16"/>
        <rFont val="Calibri"/>
        <family val="2"/>
        <scheme val="minor"/>
      </rPr>
      <t>GLA</t>
    </r>
    <r>
      <rPr>
        <b/>
        <sz val="16"/>
        <rFont val="Aptos Narrow"/>
        <family val="2"/>
      </rPr>
      <t>Ç</t>
    </r>
    <r>
      <rPr>
        <b/>
        <sz val="16"/>
        <rFont val="Calibri"/>
        <family val="2"/>
        <scheme val="minor"/>
      </rPr>
      <t xml:space="preserve">ONS </t>
    </r>
    <r>
      <rPr>
        <b/>
        <i/>
        <sz val="16"/>
        <rFont val="Calibri"/>
        <family val="2"/>
        <scheme val="minor"/>
      </rPr>
      <t>/ ICE CUBES</t>
    </r>
  </si>
  <si>
    <t>VS054</t>
  </si>
  <si>
    <t>Glaçons sac de 2kg</t>
  </si>
  <si>
    <t>Ice cubes 2kg</t>
  </si>
  <si>
    <t>VS053</t>
  </si>
  <si>
    <t>Glaçons sac de 20kg</t>
  </si>
  <si>
    <t>Ice cubes 20kg</t>
  </si>
  <si>
    <t>VS056</t>
  </si>
  <si>
    <t>Bac isotherme</t>
  </si>
  <si>
    <t>Isotherm box</t>
  </si>
  <si>
    <r>
      <t xml:space="preserve">MATERIELS / </t>
    </r>
    <r>
      <rPr>
        <b/>
        <i/>
        <sz val="20"/>
        <color rgb="FFFAE65E"/>
        <rFont val="Calibri"/>
        <family val="2"/>
        <scheme val="minor"/>
      </rPr>
      <t>MATERIALS</t>
    </r>
  </si>
  <si>
    <t>VERRES / GLASSES
Forfait de reprise des verres à 50€ HT / Glass return fee at 50€ excl VAT</t>
  </si>
  <si>
    <t>VS101</t>
  </si>
  <si>
    <t>Verres à vins (rack de 36 verres)</t>
  </si>
  <si>
    <t>Wine glasses (rack of 36 glasses)</t>
  </si>
  <si>
    <t>Flûtes à champagne (rack de 40 flûtes)</t>
  </si>
  <si>
    <t>Champagne flutes (rack of 40 flutes)</t>
  </si>
  <si>
    <t>CONSOMMABLES / CONSUMABLES</t>
  </si>
  <si>
    <t>GOBELETS A CAFE CARTON (12 CL) 100 PIECES</t>
  </si>
  <si>
    <t>12cl Coffee cups x 100</t>
  </si>
  <si>
    <t>VS102</t>
  </si>
  <si>
    <t>GOBELETS A THÉ CARTON (20 CL) 50 PIECES</t>
  </si>
  <si>
    <t>20cl tea cups x 50</t>
  </si>
  <si>
    <t>VS103</t>
  </si>
  <si>
    <t>SPATULES A CAFE 50 PIECES</t>
  </si>
  <si>
    <t>Wood stirrers x 50</t>
  </si>
  <si>
    <t>VS099</t>
  </si>
  <si>
    <t>LOT DE 10 PINCES EN BAMBOU POUR LE SERVICE</t>
  </si>
  <si>
    <t>Set of 10 bamboo tongs for serving</t>
  </si>
  <si>
    <t>VS104</t>
  </si>
  <si>
    <t>SALADIER DE PRESENTATION 2 PIECES (900 ML / 1400 ML)</t>
  </si>
  <si>
    <t>Serving bowls set 2 pieces (900 ml / 1400 ml)</t>
  </si>
  <si>
    <t>VS134</t>
  </si>
  <si>
    <t>PANIER BOIS DE PRESENTATION POUR MINI VIENNOISERIES</t>
  </si>
  <si>
    <t>Wooden basket for mini pastries presentation</t>
  </si>
  <si>
    <t>VS105</t>
  </si>
  <si>
    <t>ASSIETTES JETABLES 25 PIECES</t>
  </si>
  <si>
    <t>Disposable plates 25 pieces</t>
  </si>
  <si>
    <t>VS108</t>
  </si>
  <si>
    <t>SERVIETTES BLANCHES 100 PIECES</t>
  </si>
  <si>
    <t>White paper napkins x 100</t>
  </si>
  <si>
    <t>VS124</t>
  </si>
  <si>
    <t>SACHETS DE COUVERTS 10 PIECES</t>
  </si>
  <si>
    <t>Cutlery set 10 pieces</t>
  </si>
  <si>
    <t>VS110</t>
  </si>
  <si>
    <r>
      <rPr>
        <b/>
        <sz val="20"/>
        <rFont val="Calibri"/>
        <family val="2"/>
        <scheme val="minor"/>
      </rPr>
      <t>KIT DE NETTOYAGE</t>
    </r>
    <r>
      <rPr>
        <sz val="20"/>
        <rFont val="Calibri"/>
        <family val="2"/>
        <scheme val="minor"/>
      </rPr>
      <t xml:space="preserve"> (sacs poubelle, rouleau essuie tout, produit à vitre, éponge)</t>
    </r>
  </si>
  <si>
    <t>Disposable cutlery kit x10</t>
  </si>
  <si>
    <t>VS122</t>
  </si>
  <si>
    <t>GEL HYDROALCOOLIQUE 500 ML</t>
  </si>
  <si>
    <t>Hand sanitizer 500 ml</t>
  </si>
  <si>
    <t>VS136</t>
  </si>
  <si>
    <t>50 GANTS LATEX</t>
  </si>
  <si>
    <t>50 latex gloves</t>
  </si>
  <si>
    <t>VS100</t>
  </si>
  <si>
    <t xml:space="preserve">LOT DE 2 ROULEAUX ESSUIE TOUT </t>
  </si>
  <si>
    <t>Set of 2 paper towel rolls</t>
  </si>
  <si>
    <t xml:space="preserve">TOTAL HT - HORS FRAIS DE LIVRAISON      </t>
  </si>
  <si>
    <t xml:space="preserve">FORFAIT REPRISE VERRES - 50 euros      </t>
  </si>
  <si>
    <t>NOM / Prénom</t>
  </si>
  <si>
    <t>Signature</t>
  </si>
  <si>
    <r>
      <t>FRAIS DE LIVRAISON - 15 euros</t>
    </r>
    <r>
      <rPr>
        <sz val="13"/>
        <color rgb="FF000000"/>
        <rFont val="Calibri"/>
        <family val="2"/>
      </rPr>
      <t xml:space="preserve"> MINIMUM </t>
    </r>
    <r>
      <rPr>
        <sz val="13"/>
        <color theme="0"/>
        <rFont val="Calibri"/>
        <family val="2"/>
        <scheme val="minor"/>
      </rPr>
      <t>aa</t>
    </r>
  </si>
  <si>
    <t>TVA 5,5%</t>
  </si>
  <si>
    <t>TVA 10%</t>
  </si>
  <si>
    <t>TVA 20%</t>
  </si>
  <si>
    <t>TOTAL TTC</t>
  </si>
  <si>
    <r>
      <rPr>
        <b/>
        <sz val="11"/>
        <rFont val="Calibri"/>
        <family val="2"/>
        <scheme val="minor"/>
      </rPr>
      <t xml:space="preserve">
CONDITIONS GENERALES DE VENTE </t>
    </r>
    <r>
      <rPr>
        <b/>
        <i/>
        <sz val="11"/>
        <rFont val="Calibri"/>
        <family val="2"/>
        <scheme val="minor"/>
      </rPr>
      <t xml:space="preserve">
</t>
    </r>
    <r>
      <rPr>
        <sz val="11"/>
        <rFont val="Calibri"/>
        <family val="2"/>
        <scheme val="minor"/>
      </rPr>
      <t xml:space="preserve">Merci de vous référer au délai de livraison pour passer vos commandes. Pour toute commande hors délai, nos équipes commerciales se feront un plaisir de trouver avec vous des solutions adaptées à vos besoins. 
Paiement à 100% pour toute validation de commande.
TVA à taux réduit applicable selon la législation en vigueur.
Les prix indiqués sur les tarifs des produits s’entendent hors taxes et hors frais de livraison.
Frais de livraison correspondant à 10% du montant HT de la commande avec un minimum de 15euros HT par livraison (créneau de livraison de 1h)
</t>
    </r>
    <r>
      <rPr>
        <b/>
        <sz val="11"/>
        <rFont val="Calibri"/>
        <family val="2"/>
        <scheme val="minor"/>
      </rPr>
      <t xml:space="preserve">Merci de noter que :
- Aucun remboursement ne sera effectué en cas d'annulation / réduction de la commande initiale.
- Aucun remboursement ne sera effectué en échange de la récupération d'un excédent de marchandise.
</t>
    </r>
    <r>
      <rPr>
        <sz val="11"/>
        <rFont val="Calibri"/>
        <family val="2"/>
        <scheme val="minor"/>
      </rPr>
      <t xml:space="preserve">
</t>
    </r>
    <r>
      <rPr>
        <b/>
        <sz val="11"/>
        <rFont val="Calibri"/>
        <family val="2"/>
        <scheme val="minor"/>
      </rPr>
      <t xml:space="preserve">MODALITES DE REGLEMENT </t>
    </r>
    <r>
      <rPr>
        <sz val="11"/>
        <rFont val="Calibri"/>
        <family val="2"/>
        <scheme val="minor"/>
      </rPr>
      <t xml:space="preserve">
Règlement par CB, VISA, AMEX en ligne,
RIB :  30003 03534 00020028497 90
IBAN :  FR76 3000 3035 3400 0200 2849 790
BIC :  SOGEFRPP
</t>
    </r>
    <r>
      <rPr>
        <b/>
        <sz val="11"/>
        <rFont val="Calibri"/>
        <family val="2"/>
        <scheme val="minor"/>
      </rPr>
      <t xml:space="preserve">
SERVICES COMPLEMENTAIRES</t>
    </r>
    <r>
      <rPr>
        <sz val="11"/>
        <rFont val="Calibri"/>
        <family val="2"/>
        <scheme val="minor"/>
      </rPr>
      <t xml:space="preserve">
Pour toute installation de prestation sur votre stand ou toute demande sur-mesure, n’hésitez pas à demander à nos équipes commerciales. 
</t>
    </r>
    <r>
      <rPr>
        <b/>
        <i/>
        <sz val="11"/>
        <rFont val="Calibri"/>
        <family val="2"/>
        <scheme val="minor"/>
      </rPr>
      <t xml:space="preserve">
</t>
    </r>
    <r>
      <rPr>
        <b/>
        <sz val="11"/>
        <rFont val="Calibri"/>
        <family val="2"/>
        <scheme val="minor"/>
      </rPr>
      <t>CONTACT</t>
    </r>
    <r>
      <rPr>
        <sz val="11"/>
        <rFont val="Calibri"/>
        <family val="2"/>
        <scheme val="minor"/>
      </rPr>
      <t xml:space="preserve">
+33 (01) 57 25 10 10
Commercial-hpv@horeto.com
</t>
    </r>
    <r>
      <rPr>
        <sz val="13"/>
        <rFont val="Calibri"/>
        <family val="2"/>
        <scheme val="minor"/>
      </rPr>
      <t>Toute l'équipe d'HORETO vous souhaite un excellent salon !</t>
    </r>
  </si>
  <si>
    <r>
      <t xml:space="preserve">
</t>
    </r>
    <r>
      <rPr>
        <b/>
        <sz val="11"/>
        <rFont val="Calibri"/>
        <family val="2"/>
      </rPr>
      <t xml:space="preserve">TERMS AND CONDITIONS OF SALE </t>
    </r>
    <r>
      <rPr>
        <sz val="11"/>
        <rFont val="Calibri"/>
        <family val="2"/>
      </rPr>
      <t xml:space="preserve">
Please refer to the delivery times when placing your orders. If your order is not delivered on time, our sales teams will be happy to work with you to find solutions adapted to your needs. 
100% payment for all orders.
VAT at a reduced rate applicable in accordance with current legislation.
The prices indicated on the product price lists are exclusive of tax and delivery charges.
Delivery charges corresponding to 10% of the amount of the order excluding VAT, with a minimum of 15 euros excluding VAT per delivery (1 hour delivery slot).
</t>
    </r>
    <r>
      <rPr>
        <b/>
        <sz val="11"/>
        <rFont val="Calibri"/>
        <family val="2"/>
      </rPr>
      <t xml:space="preserve">Please, note that :
- No refund will be made in the event of cancellation / reduction of the initial order.
- No refund will be made in exchange for the recovery of excess merchandise.
</t>
    </r>
    <r>
      <rPr>
        <sz val="11"/>
        <rFont val="Calibri"/>
        <family val="2"/>
      </rPr>
      <t xml:space="preserve">
</t>
    </r>
    <r>
      <rPr>
        <b/>
        <sz val="11"/>
        <rFont val="Calibri"/>
        <family val="2"/>
      </rPr>
      <t xml:space="preserve">PAYMENT METHODS </t>
    </r>
    <r>
      <rPr>
        <sz val="11"/>
        <rFont val="Calibri"/>
        <family val="2"/>
      </rPr>
      <t xml:space="preserve">
Payment by credit card -CB, VISA, AMEX- (in person and online) or by bank transfer.
RIB :  30003 03534 00020028497 90
IBAN :  FR76 3000 3035 3400 0200 2849 790
BIC :  SOGEFRPP
</t>
    </r>
    <r>
      <rPr>
        <b/>
        <sz val="11"/>
        <rFont val="Calibri"/>
        <family val="2"/>
      </rPr>
      <t>ADDITIONAL SERVICES</t>
    </r>
    <r>
      <rPr>
        <sz val="11"/>
        <rFont val="Calibri"/>
        <family val="2"/>
      </rPr>
      <t xml:space="preserve">
If you would like us to install a service on your stand or make a customised request, please do not hesitate to ask our sales teams. 
</t>
    </r>
    <r>
      <rPr>
        <b/>
        <sz val="11"/>
        <rFont val="Calibri"/>
        <family val="2"/>
      </rPr>
      <t xml:space="preserve">CONTACT </t>
    </r>
    <r>
      <rPr>
        <sz val="11"/>
        <rFont val="Calibri"/>
        <family val="2"/>
      </rPr>
      <t xml:space="preserve">
+33 (01) 57 25 10 10
Commercial-hpv@horeto.com
</t>
    </r>
    <r>
      <rPr>
        <sz val="13"/>
        <rFont val="Calibri"/>
        <family val="2"/>
      </rPr>
      <t xml:space="preserve">
The entire HORETO team wishes you an excellent show!</t>
    </r>
    <r>
      <rPr>
        <sz val="1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</si>
</sst>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F800]dddd\,\ mmmm\ dd\,\ yyyy"/>
    <numFmt numFmtId="165" formatCode="[$-F400]h:mm:ss\ AM/PM"/>
    <numFmt numFmtId="166" formatCode="#,##0.00\ _€"/>
    <numFmt numFmtId="167" formatCode="###0;###0"/>
    <numFmt numFmtId="168" formatCode="#,##0.00\ &quot;€&quot;"/>
    <numFmt numFmtId="169" formatCode="0#&quot; &quot;##&quot; &quot;##&quot; &quot;##&quot; &quot;##"/>
  </numFmts>
  <fonts count="52">
    <font>
      <sz val="11"/>
      <color theme="1"/>
      <name val="Calibri"/>
      <family val="2"/>
      <scheme val="minor"/>
    </font>
    <font>
      <sz val="11"/>
      <color theme="1"/>
      <name val="Arial Narrow"/>
      <family val="2"/>
    </font>
    <font>
      <sz val="11"/>
      <color theme="1"/>
      <name val="Calibri"/>
      <family val="2"/>
      <scheme val="minor"/>
    </font>
    <font>
      <b/>
      <sz val="16"/>
      <name val="Calibri"/>
      <family val="2"/>
      <scheme val="minor"/>
    </font>
    <font>
      <sz val="10"/>
      <color rgb="FF000000"/>
      <name val="Calibri"/>
      <family val="2"/>
      <scheme val="minor"/>
    </font>
    <font>
      <b/>
      <sz val="9"/>
      <name val="Calibri"/>
      <family val="2"/>
      <scheme val="minor"/>
    </font>
    <font>
      <sz val="6"/>
      <color rgb="FF000000"/>
      <name val="Calibri"/>
      <family val="2"/>
      <scheme val="minor"/>
    </font>
    <font>
      <sz val="18"/>
      <name val="Calibri"/>
      <family val="2"/>
      <scheme val="minor"/>
    </font>
    <font>
      <sz val="14"/>
      <name val="Calibri"/>
      <family val="2"/>
      <scheme val="minor"/>
    </font>
    <font>
      <i/>
      <sz val="14"/>
      <name val="Calibri"/>
      <family val="2"/>
      <scheme val="minor"/>
    </font>
    <font>
      <sz val="14"/>
      <color rgb="FF000000"/>
      <name val="Calibri"/>
      <family val="2"/>
      <scheme val="minor"/>
    </font>
    <font>
      <b/>
      <sz val="14"/>
      <color rgb="FF000000"/>
      <name val="Calibri"/>
      <family val="2"/>
      <scheme val="minor"/>
    </font>
    <font>
      <i/>
      <sz val="14"/>
      <color theme="1"/>
      <name val="Arial Narrow"/>
      <family val="2"/>
    </font>
    <font>
      <i/>
      <sz val="14"/>
      <color rgb="FF000000"/>
      <name val="Calibri"/>
      <family val="2"/>
      <scheme val="minor"/>
    </font>
    <font>
      <b/>
      <sz val="18"/>
      <color rgb="FF000000"/>
      <name val="Calibri"/>
      <family val="2"/>
      <scheme val="minor"/>
    </font>
    <font>
      <b/>
      <sz val="18"/>
      <name val="Calibri"/>
      <family val="2"/>
      <scheme val="minor"/>
    </font>
    <font>
      <sz val="16"/>
      <color rgb="FF000000"/>
      <name val="Calibri"/>
      <family val="2"/>
      <scheme val="minor"/>
    </font>
    <font>
      <sz val="16"/>
      <name val="Calibri"/>
      <family val="2"/>
      <scheme val="minor"/>
    </font>
    <font>
      <b/>
      <sz val="17"/>
      <color rgb="FF000000"/>
      <name val="Calibri"/>
      <family val="2"/>
      <scheme val="minor"/>
    </font>
    <font>
      <b/>
      <sz val="17"/>
      <name val="Calibri"/>
      <family val="2"/>
      <scheme val="minor"/>
    </font>
    <font>
      <b/>
      <i/>
      <sz val="16"/>
      <name val="Calibri"/>
      <family val="2"/>
      <scheme val="minor"/>
    </font>
    <font>
      <b/>
      <sz val="16"/>
      <color rgb="FF000000"/>
      <name val="Calibri"/>
      <family val="2"/>
      <scheme val="minor"/>
    </font>
    <font>
      <b/>
      <sz val="36"/>
      <name val="Calibri"/>
      <family val="2"/>
      <scheme val="minor"/>
    </font>
    <font>
      <b/>
      <sz val="48"/>
      <name val="Calibri"/>
      <family val="2"/>
      <scheme val="minor"/>
    </font>
    <font>
      <b/>
      <i/>
      <sz val="16"/>
      <color rgb="FFFAE65E"/>
      <name val="Calibri"/>
      <family val="2"/>
      <scheme val="minor"/>
    </font>
    <font>
      <b/>
      <sz val="20"/>
      <color rgb="FFFAE65E"/>
      <name val="Calibri"/>
      <family val="2"/>
      <scheme val="minor"/>
    </font>
    <font>
      <b/>
      <i/>
      <sz val="20"/>
      <color rgb="FFFAE65E"/>
      <name val="Calibri"/>
      <family val="2"/>
      <scheme val="minor"/>
    </font>
    <font>
      <b/>
      <sz val="20"/>
      <name val="Calibri"/>
      <family val="2"/>
      <scheme val="minor"/>
    </font>
    <font>
      <sz val="18"/>
      <color rgb="FF000000"/>
      <name val="Calibri"/>
      <family val="2"/>
      <scheme val="minor"/>
    </font>
    <font>
      <i/>
      <sz val="18"/>
      <name val="Calibri"/>
      <family val="2"/>
      <scheme val="minor"/>
    </font>
    <font>
      <b/>
      <sz val="16"/>
      <name val="Aptos Narrow"/>
      <family val="2"/>
    </font>
    <font>
      <sz val="13"/>
      <color rgb="FF000000"/>
      <name val="Calibri"/>
      <family val="2"/>
      <scheme val="minor"/>
    </font>
    <font>
      <sz val="13"/>
      <color rgb="FF000000"/>
      <name val="Calibri"/>
      <family val="2"/>
    </font>
    <font>
      <i/>
      <sz val="16"/>
      <color rgb="FF000000"/>
      <name val="Calibri"/>
      <family val="2"/>
      <scheme val="minor"/>
    </font>
    <font>
      <sz val="11"/>
      <name val="Calibri"/>
      <family val="2"/>
      <scheme val="minor"/>
    </font>
    <font>
      <b/>
      <sz val="11"/>
      <name val="Calibri"/>
      <family val="2"/>
      <scheme val="minor"/>
    </font>
    <font>
      <b/>
      <i/>
      <sz val="11"/>
      <name val="Calibri"/>
      <family val="2"/>
      <scheme val="minor"/>
    </font>
    <font>
      <sz val="13"/>
      <name val="Calibri"/>
      <family val="2"/>
      <scheme val="minor"/>
    </font>
    <font>
      <b/>
      <sz val="11"/>
      <name val="Calibri"/>
      <family val="2"/>
    </font>
    <font>
      <sz val="11"/>
      <name val="Calibri"/>
      <family val="2"/>
    </font>
    <font>
      <sz val="13"/>
      <name val="Calibri"/>
      <family val="2"/>
    </font>
    <font>
      <b/>
      <sz val="18"/>
      <color theme="0"/>
      <name val="Calibri"/>
      <family val="2"/>
      <scheme val="minor"/>
    </font>
    <font>
      <b/>
      <sz val="20"/>
      <color rgb="FF000000"/>
      <name val="Calibri"/>
      <family val="2"/>
      <scheme val="minor"/>
    </font>
    <font>
      <b/>
      <u/>
      <sz val="20"/>
      <color theme="0"/>
      <name val="Calibri"/>
      <family val="2"/>
      <scheme val="minor"/>
    </font>
    <font>
      <b/>
      <sz val="20"/>
      <color theme="0"/>
      <name val="Calibri"/>
      <family val="2"/>
      <scheme val="minor"/>
    </font>
    <font>
      <sz val="13"/>
      <color theme="0"/>
      <name val="Calibri"/>
      <family val="2"/>
      <scheme val="minor"/>
    </font>
    <font>
      <sz val="20"/>
      <name val="Calibri"/>
      <family val="2"/>
      <scheme val="minor"/>
    </font>
    <font>
      <i/>
      <sz val="20"/>
      <name val="Calibri"/>
      <family val="2"/>
      <scheme val="minor"/>
    </font>
    <font>
      <b/>
      <i/>
      <sz val="18"/>
      <name val="Calibri"/>
      <family val="2"/>
      <scheme val="minor"/>
    </font>
    <font>
      <sz val="20"/>
      <color theme="1"/>
      <name val="Calibri"/>
      <family val="2"/>
    </font>
    <font>
      <b/>
      <sz val="20"/>
      <color theme="1"/>
      <name val="Calibri"/>
      <family val="2"/>
    </font>
    <font>
      <sz val="20"/>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AE65E"/>
        <bgColor indexed="64"/>
      </patternFill>
    </fill>
    <fill>
      <patternFill patternType="solid">
        <fgColor theme="1"/>
        <bgColor indexed="64"/>
      </patternFill>
    </fill>
    <fill>
      <patternFill patternType="solid">
        <fgColor theme="1" tint="0.49998474074526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
      <left/>
      <right style="thin">
        <color auto="1"/>
      </right>
      <top style="thin">
        <color auto="1"/>
      </top>
      <bottom/>
      <diagonal/>
    </border>
    <border>
      <left/>
      <right/>
      <top style="thick">
        <color indexed="64"/>
      </top>
      <bottom style="thick">
        <color indexed="64"/>
      </bottom>
      <diagonal/>
    </border>
    <border>
      <left/>
      <right/>
      <top style="medium">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auto="1"/>
      </right>
      <top/>
      <bottom style="thin">
        <color auto="1"/>
      </bottom>
      <diagonal/>
    </border>
    <border>
      <left style="thin">
        <color auto="1"/>
      </left>
      <right style="thick">
        <color indexed="64"/>
      </right>
      <top/>
      <bottom style="thin">
        <color auto="1"/>
      </bottom>
      <diagonal/>
    </border>
    <border>
      <left style="thick">
        <color indexed="64"/>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44" fontId="2" fillId="0" borderId="0" applyFont="0" applyFill="0" applyBorder="0" applyAlignment="0" applyProtection="0"/>
  </cellStyleXfs>
  <cellXfs count="145">
    <xf numFmtId="0" fontId="0" fillId="0" borderId="0" xfId="0"/>
    <xf numFmtId="0" fontId="4" fillId="0" borderId="0" xfId="0" applyFont="1" applyAlignment="1">
      <alignment horizontal="left" vertical="center"/>
    </xf>
    <xf numFmtId="0" fontId="6" fillId="0" borderId="0" xfId="0" applyFont="1" applyAlignment="1">
      <alignment horizontal="left" vertical="center"/>
    </xf>
    <xf numFmtId="44" fontId="4" fillId="0" borderId="0" xfId="1" applyFont="1" applyAlignment="1">
      <alignment horizontal="left" vertical="center"/>
    </xf>
    <xf numFmtId="0" fontId="4" fillId="0" borderId="0" xfId="0" applyFont="1" applyAlignment="1">
      <alignment horizontal="right" vertical="center"/>
    </xf>
    <xf numFmtId="0" fontId="1" fillId="0" borderId="0" xfId="0" applyFont="1" applyAlignment="1">
      <alignment horizontal="center" vertical="top" wrapText="1"/>
    </xf>
    <xf numFmtId="0" fontId="1" fillId="0" borderId="0" xfId="0" applyFont="1" applyAlignment="1">
      <alignment vertical="top" wrapText="1"/>
    </xf>
    <xf numFmtId="0" fontId="4" fillId="0" borderId="0" xfId="0" applyFont="1" applyAlignment="1">
      <alignment horizontal="center" vertical="center"/>
    </xf>
    <xf numFmtId="0" fontId="7" fillId="2" borderId="0" xfId="0" applyFont="1" applyFill="1" applyAlignment="1">
      <alignment vertical="center" wrapText="1"/>
    </xf>
    <xf numFmtId="0" fontId="4" fillId="0" borderId="0" xfId="0" applyFont="1" applyAlignment="1" applyProtection="1">
      <alignment horizontal="left" vertical="center"/>
      <protection locked="0"/>
    </xf>
    <xf numFmtId="0" fontId="10" fillId="2" borderId="0" xfId="0" applyFont="1" applyFill="1" applyAlignment="1">
      <alignment horizontal="left" vertical="center"/>
    </xf>
    <xf numFmtId="0" fontId="10" fillId="0" borderId="0" xfId="0" applyFont="1" applyAlignment="1">
      <alignment horizontal="left" vertical="center"/>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xf>
    <xf numFmtId="44" fontId="10" fillId="2" borderId="0" xfId="1" applyFont="1" applyFill="1" applyBorder="1" applyAlignment="1">
      <alignment horizontal="right" vertical="center" wrapText="1"/>
    </xf>
    <xf numFmtId="168" fontId="10" fillId="2" borderId="0" xfId="0" applyNumberFormat="1" applyFont="1" applyFill="1" applyAlignment="1">
      <alignment horizontal="right" vertical="center"/>
    </xf>
    <xf numFmtId="0" fontId="12" fillId="0" borderId="0" xfId="0" applyFont="1"/>
    <xf numFmtId="0" fontId="10" fillId="2" borderId="0" xfId="0" applyFont="1" applyFill="1" applyAlignment="1">
      <alignment vertical="center"/>
    </xf>
    <xf numFmtId="0" fontId="13" fillId="2" borderId="0" xfId="0" applyFont="1" applyFill="1" applyAlignment="1">
      <alignment vertical="center"/>
    </xf>
    <xf numFmtId="0" fontId="11" fillId="2" borderId="0" xfId="0" applyFont="1" applyFill="1" applyAlignment="1">
      <alignment vertical="center"/>
    </xf>
    <xf numFmtId="0" fontId="5" fillId="0" borderId="0" xfId="0" applyFont="1" applyAlignment="1" applyProtection="1">
      <alignment horizontal="center" vertical="center" wrapText="1"/>
      <protection locked="0"/>
    </xf>
    <xf numFmtId="0" fontId="8" fillId="2" borderId="0" xfId="0" applyFont="1" applyFill="1" applyAlignment="1">
      <alignment vertical="center" wrapText="1"/>
    </xf>
    <xf numFmtId="0" fontId="14" fillId="0" borderId="0" xfId="0" applyFont="1" applyAlignment="1">
      <alignment horizontal="center" vertical="center"/>
    </xf>
    <xf numFmtId="0" fontId="17" fillId="2" borderId="0" xfId="0" applyFont="1" applyFill="1" applyAlignment="1">
      <alignment vertical="center"/>
    </xf>
    <xf numFmtId="0" fontId="15" fillId="0" borderId="0" xfId="0" applyFont="1" applyAlignment="1">
      <alignment horizontal="center" vertical="center" wrapText="1"/>
    </xf>
    <xf numFmtId="0" fontId="3" fillId="0" borderId="0" xfId="0" applyFont="1" applyAlignment="1">
      <alignment horizontal="center" vertical="center" wrapText="1"/>
    </xf>
    <xf numFmtId="167" fontId="28" fillId="2" borderId="24" xfId="0" applyNumberFormat="1" applyFont="1" applyFill="1" applyBorder="1" applyAlignment="1">
      <alignment horizontal="center" vertical="center" wrapText="1"/>
    </xf>
    <xf numFmtId="44" fontId="28" fillId="2" borderId="6" xfId="1" applyFont="1" applyFill="1" applyBorder="1" applyAlignment="1">
      <alignment horizontal="right" vertical="center" wrapText="1"/>
    </xf>
    <xf numFmtId="168" fontId="28" fillId="2" borderId="25" xfId="0" applyNumberFormat="1" applyFont="1" applyFill="1" applyBorder="1" applyAlignment="1">
      <alignment horizontal="right" vertical="center"/>
    </xf>
    <xf numFmtId="167" fontId="28" fillId="2" borderId="22" xfId="0" applyNumberFormat="1" applyFont="1" applyFill="1" applyBorder="1" applyAlignment="1">
      <alignment horizontal="center" vertical="center" wrapText="1"/>
    </xf>
    <xf numFmtId="44" fontId="28" fillId="2" borderId="1" xfId="1" applyFont="1" applyFill="1" applyBorder="1" applyAlignment="1">
      <alignment horizontal="right" vertical="center" wrapText="1"/>
    </xf>
    <xf numFmtId="44" fontId="28" fillId="2" borderId="2" xfId="1" applyFont="1" applyFill="1" applyBorder="1" applyAlignment="1">
      <alignment horizontal="right" vertical="center" wrapText="1"/>
    </xf>
    <xf numFmtId="168" fontId="28" fillId="2" borderId="23" xfId="0" applyNumberFormat="1" applyFont="1" applyFill="1" applyBorder="1" applyAlignment="1">
      <alignment horizontal="right" vertical="center"/>
    </xf>
    <xf numFmtId="167" fontId="28" fillId="2" borderId="26" xfId="0" applyNumberFormat="1" applyFont="1" applyFill="1" applyBorder="1" applyAlignment="1">
      <alignment horizontal="center" vertical="center" wrapText="1"/>
    </xf>
    <xf numFmtId="168" fontId="16" fillId="2" borderId="7" xfId="0" applyNumberFormat="1" applyFont="1" applyFill="1" applyBorder="1" applyAlignment="1">
      <alignment horizontal="right" vertical="center"/>
    </xf>
    <xf numFmtId="168" fontId="33" fillId="2" borderId="7" xfId="0" applyNumberFormat="1" applyFont="1" applyFill="1" applyBorder="1" applyAlignment="1">
      <alignment horizontal="right" vertical="center"/>
    </xf>
    <xf numFmtId="168" fontId="16" fillId="2" borderId="9" xfId="0" applyNumberFormat="1" applyFont="1" applyFill="1" applyBorder="1" applyAlignment="1">
      <alignment horizontal="right" vertical="center"/>
    </xf>
    <xf numFmtId="0" fontId="21" fillId="2" borderId="0" xfId="0" applyFont="1" applyFill="1" applyAlignment="1">
      <alignment horizontal="right" vertical="center"/>
    </xf>
    <xf numFmtId="168" fontId="21" fillId="3" borderId="7" xfId="0" applyNumberFormat="1" applyFont="1" applyFill="1" applyBorder="1" applyAlignment="1">
      <alignment horizontal="right" vertical="center"/>
    </xf>
    <xf numFmtId="168" fontId="21" fillId="2" borderId="0" xfId="0" applyNumberFormat="1" applyFont="1" applyFill="1" applyAlignment="1">
      <alignment horizontal="right" vertical="center"/>
    </xf>
    <xf numFmtId="0" fontId="21" fillId="3" borderId="7" xfId="0" applyFont="1" applyFill="1" applyBorder="1" applyAlignment="1">
      <alignment horizontal="center" vertical="center"/>
    </xf>
    <xf numFmtId="0" fontId="18" fillId="0" borderId="27" xfId="0" applyFont="1" applyBorder="1" applyAlignment="1">
      <alignment horizontal="left" vertical="center" wrapText="1"/>
    </xf>
    <xf numFmtId="0" fontId="19" fillId="0" borderId="27" xfId="0" applyFont="1" applyBorder="1" applyAlignment="1">
      <alignment vertical="center" wrapText="1"/>
    </xf>
    <xf numFmtId="0" fontId="18" fillId="0" borderId="27" xfId="0" applyFont="1" applyBorder="1" applyAlignment="1">
      <alignment vertical="center" wrapText="1"/>
    </xf>
    <xf numFmtId="0" fontId="18" fillId="0" borderId="33" xfId="0" applyFont="1" applyBorder="1" applyAlignment="1">
      <alignment horizontal="left" vertical="center" wrapText="1"/>
    </xf>
    <xf numFmtId="0" fontId="18" fillId="0" borderId="42" xfId="0" applyFont="1" applyBorder="1" applyAlignment="1">
      <alignment vertical="center" wrapText="1"/>
    </xf>
    <xf numFmtId="0" fontId="46" fillId="2" borderId="6" xfId="0" applyFont="1" applyFill="1" applyBorder="1" applyAlignment="1">
      <alignment vertical="center" wrapText="1"/>
    </xf>
    <xf numFmtId="0" fontId="46" fillId="2" borderId="1" xfId="0" applyFont="1" applyFill="1" applyBorder="1" applyAlignment="1">
      <alignment vertical="center" wrapText="1"/>
    </xf>
    <xf numFmtId="0" fontId="46" fillId="2" borderId="2" xfId="0" applyFont="1" applyFill="1" applyBorder="1" applyAlignment="1">
      <alignment vertical="center" wrapText="1"/>
    </xf>
    <xf numFmtId="167" fontId="42" fillId="2" borderId="13" xfId="0" applyNumberFormat="1" applyFont="1" applyFill="1" applyBorder="1" applyAlignment="1" applyProtection="1">
      <alignment horizontal="center" vertical="center" wrapText="1"/>
      <protection locked="0"/>
    </xf>
    <xf numFmtId="167" fontId="42" fillId="2" borderId="5" xfId="0" applyNumberFormat="1" applyFont="1" applyFill="1" applyBorder="1" applyAlignment="1" applyProtection="1">
      <alignment horizontal="center" vertical="center" wrapText="1"/>
      <protection locked="0"/>
    </xf>
    <xf numFmtId="167" fontId="42" fillId="2" borderId="14" xfId="0" applyNumberFormat="1" applyFont="1" applyFill="1" applyBorder="1" applyAlignment="1" applyProtection="1">
      <alignment horizontal="center" vertical="center" wrapText="1"/>
      <protection locked="0"/>
    </xf>
    <xf numFmtId="167" fontId="42" fillId="2" borderId="1" xfId="0" applyNumberFormat="1" applyFont="1" applyFill="1" applyBorder="1" applyAlignment="1" applyProtection="1">
      <alignment horizontal="center" vertical="center" wrapText="1"/>
      <protection locked="0"/>
    </xf>
    <xf numFmtId="0" fontId="27" fillId="2" borderId="2" xfId="0" applyFont="1" applyFill="1" applyBorder="1" applyAlignment="1">
      <alignment vertical="center" wrapText="1"/>
    </xf>
    <xf numFmtId="167" fontId="28" fillId="2" borderId="28" xfId="0" applyNumberFormat="1" applyFont="1" applyFill="1" applyBorder="1" applyAlignment="1">
      <alignment horizontal="center" vertical="center" wrapText="1"/>
    </xf>
    <xf numFmtId="167" fontId="42" fillId="2" borderId="28" xfId="0" applyNumberFormat="1" applyFont="1" applyFill="1" applyBorder="1" applyAlignment="1" applyProtection="1">
      <alignment horizontal="center" vertical="center" wrapText="1"/>
      <protection locked="0"/>
    </xf>
    <xf numFmtId="0" fontId="27" fillId="2" borderId="28" xfId="0" applyFont="1" applyFill="1" applyBorder="1" applyAlignment="1">
      <alignment vertical="center" wrapText="1"/>
    </xf>
    <xf numFmtId="0" fontId="29" fillId="2" borderId="28" xfId="0" applyFont="1" applyFill="1" applyBorder="1" applyAlignment="1">
      <alignment horizontal="center" vertical="center" wrapText="1"/>
    </xf>
    <xf numFmtId="44" fontId="28" fillId="2" borderId="28" xfId="1" applyFont="1" applyFill="1" applyBorder="1" applyAlignment="1">
      <alignment horizontal="right" vertical="center" wrapText="1"/>
    </xf>
    <xf numFmtId="168" fontId="28" fillId="2" borderId="28" xfId="0" applyNumberFormat="1" applyFont="1" applyFill="1" applyBorder="1" applyAlignment="1">
      <alignment horizontal="right" vertical="center"/>
    </xf>
    <xf numFmtId="0" fontId="27" fillId="0" borderId="51" xfId="0" applyFont="1" applyBorder="1" applyAlignment="1">
      <alignment horizontal="center" vertical="center" wrapText="1"/>
    </xf>
    <xf numFmtId="44" fontId="27" fillId="0" borderId="51" xfId="1" applyFont="1" applyFill="1" applyBorder="1" applyAlignment="1" applyProtection="1">
      <alignment horizontal="center" vertical="center" wrapText="1"/>
    </xf>
    <xf numFmtId="0" fontId="27" fillId="0" borderId="54" xfId="0" applyFont="1" applyBorder="1" applyAlignment="1">
      <alignment horizontal="center" vertical="center" wrapText="1"/>
    </xf>
    <xf numFmtId="166" fontId="27" fillId="0" borderId="55" xfId="0" applyNumberFormat="1" applyFont="1" applyBorder="1" applyAlignment="1">
      <alignment horizontal="center" vertical="center" wrapText="1"/>
    </xf>
    <xf numFmtId="0" fontId="4" fillId="0" borderId="50" xfId="0" applyFont="1" applyBorder="1" applyAlignment="1" applyProtection="1">
      <alignment horizontal="left" vertical="center"/>
      <protection locked="0"/>
    </xf>
    <xf numFmtId="0" fontId="4" fillId="0" borderId="56" xfId="0" applyFont="1" applyBorder="1" applyAlignment="1" applyProtection="1">
      <alignment horizontal="left" vertical="center"/>
      <protection locked="0"/>
    </xf>
    <xf numFmtId="0" fontId="31" fillId="2" borderId="3" xfId="0" applyFont="1" applyFill="1" applyBorder="1" applyAlignment="1">
      <alignment horizontal="right" vertical="center"/>
    </xf>
    <xf numFmtId="0" fontId="21" fillId="2" borderId="3" xfId="0" applyFont="1" applyFill="1" applyBorder="1" applyAlignment="1">
      <alignment horizontal="right" vertical="center"/>
    </xf>
    <xf numFmtId="167" fontId="42" fillId="2" borderId="1" xfId="0" applyNumberFormat="1" applyFont="1" applyFill="1" applyBorder="1" applyAlignment="1" applyProtection="1">
      <alignment vertical="center" wrapText="1"/>
      <protection locked="0"/>
    </xf>
    <xf numFmtId="0" fontId="27" fillId="2" borderId="1" xfId="0" applyFont="1" applyFill="1" applyBorder="1" applyAlignment="1">
      <alignment vertical="center" wrapText="1"/>
    </xf>
    <xf numFmtId="44" fontId="28" fillId="2" borderId="1" xfId="1" applyFont="1" applyFill="1" applyBorder="1" applyAlignment="1" applyProtection="1">
      <alignment horizontal="right" vertical="center" wrapText="1"/>
    </xf>
    <xf numFmtId="0" fontId="42" fillId="0" borderId="36" xfId="0" applyFont="1" applyBorder="1" applyAlignment="1" applyProtection="1">
      <alignment horizontal="center" vertical="center"/>
      <protection locked="0"/>
    </xf>
    <xf numFmtId="0" fontId="42" fillId="0" borderId="29" xfId="0" applyFont="1" applyBorder="1" applyAlignment="1" applyProtection="1">
      <alignment horizontal="center" vertical="center"/>
      <protection locked="0"/>
    </xf>
    <xf numFmtId="164" fontId="42" fillId="0" borderId="29" xfId="0" applyNumberFormat="1" applyFont="1" applyBorder="1" applyAlignment="1" applyProtection="1">
      <alignment horizontal="center" vertical="center"/>
      <protection locked="0"/>
    </xf>
    <xf numFmtId="0" fontId="42" fillId="0" borderId="41" xfId="0" applyFont="1" applyBorder="1" applyAlignment="1" applyProtection="1">
      <alignment horizontal="center" vertical="center"/>
      <protection locked="0"/>
    </xf>
    <xf numFmtId="0" fontId="49" fillId="2" borderId="1" xfId="0" applyFont="1" applyFill="1" applyBorder="1" applyAlignment="1">
      <alignment vertical="center" wrapText="1"/>
    </xf>
    <xf numFmtId="0" fontId="49" fillId="2" borderId="1" xfId="0" applyFont="1" applyFill="1" applyBorder="1" applyAlignment="1">
      <alignment vertical="center"/>
    </xf>
    <xf numFmtId="0" fontId="49" fillId="2" borderId="57" xfId="0" applyFont="1" applyFill="1" applyBorder="1" applyAlignment="1">
      <alignment horizontal="left" vertical="center" wrapText="1"/>
    </xf>
    <xf numFmtId="0" fontId="49" fillId="2" borderId="57" xfId="0" applyFont="1" applyFill="1" applyBorder="1" applyAlignment="1">
      <alignment vertical="center"/>
    </xf>
    <xf numFmtId="0" fontId="51" fillId="0" borderId="0" xfId="0" applyFont="1" applyAlignment="1">
      <alignment horizontal="left" vertical="center"/>
    </xf>
    <xf numFmtId="0" fontId="51" fillId="0" borderId="1" xfId="0" applyFont="1" applyBorder="1" applyAlignment="1">
      <alignment horizontal="left" vertical="center"/>
    </xf>
    <xf numFmtId="0" fontId="29" fillId="2" borderId="6"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19" fillId="0" borderId="38" xfId="0" applyFont="1" applyBorder="1" applyAlignment="1">
      <alignment horizontal="left" vertical="center" wrapText="1"/>
    </xf>
    <xf numFmtId="0" fontId="19" fillId="0" borderId="28" xfId="0" applyFont="1" applyBorder="1" applyAlignment="1">
      <alignment horizontal="left" vertical="center"/>
    </xf>
    <xf numFmtId="0" fontId="18" fillId="0" borderId="40" xfId="0" applyFont="1" applyBorder="1" applyAlignment="1">
      <alignment horizontal="left" vertical="center" wrapText="1"/>
    </xf>
    <xf numFmtId="0" fontId="18" fillId="0" borderId="16" xfId="0" applyFont="1" applyBorder="1" applyAlignment="1">
      <alignment horizontal="left" vertical="center"/>
    </xf>
    <xf numFmtId="0" fontId="42" fillId="0" borderId="34" xfId="0" applyFont="1" applyBorder="1" applyAlignment="1" applyProtection="1">
      <alignment horizontal="center" vertical="center"/>
      <protection locked="0"/>
    </xf>
    <xf numFmtId="0" fontId="42" fillId="0" borderId="37" xfId="0" applyFont="1" applyBorder="1" applyAlignment="1" applyProtection="1">
      <alignment horizontal="center" vertical="center"/>
      <protection locked="0"/>
    </xf>
    <xf numFmtId="0" fontId="42" fillId="0" borderId="28" xfId="0" applyFont="1" applyBorder="1" applyAlignment="1" applyProtection="1">
      <alignment horizontal="center" vertical="center"/>
      <protection locked="0"/>
    </xf>
    <xf numFmtId="0" fontId="42" fillId="0" borderId="39" xfId="0" applyFont="1" applyBorder="1" applyAlignment="1" applyProtection="1">
      <alignment horizontal="center" vertical="center"/>
      <protection locked="0"/>
    </xf>
    <xf numFmtId="165" fontId="27" fillId="0" borderId="28" xfId="0" applyNumberFormat="1" applyFont="1" applyBorder="1" applyAlignment="1" applyProtection="1">
      <alignment horizontal="center" vertical="center"/>
      <protection locked="0"/>
    </xf>
    <xf numFmtId="165" fontId="27" fillId="0" borderId="39" xfId="0" applyNumberFormat="1" applyFont="1" applyBorder="1" applyAlignment="1" applyProtection="1">
      <alignment horizontal="center" vertical="center"/>
      <protection locked="0"/>
    </xf>
    <xf numFmtId="169" fontId="42" fillId="0" borderId="28" xfId="0" applyNumberFormat="1" applyFont="1" applyBorder="1" applyAlignment="1" applyProtection="1">
      <alignment horizontal="center" vertical="center"/>
      <protection locked="0"/>
    </xf>
    <xf numFmtId="169" fontId="42" fillId="0" borderId="39" xfId="0" applyNumberFormat="1" applyFont="1" applyBorder="1" applyAlignment="1" applyProtection="1">
      <alignment horizontal="center" vertical="center"/>
      <protection locked="0"/>
    </xf>
    <xf numFmtId="169" fontId="42" fillId="0" borderId="16" xfId="0" applyNumberFormat="1" applyFont="1" applyBorder="1" applyAlignment="1" applyProtection="1">
      <alignment horizontal="center" vertical="center"/>
      <protection locked="0"/>
    </xf>
    <xf numFmtId="169" fontId="42" fillId="0" borderId="43" xfId="0" applyNumberFormat="1" applyFont="1" applyBorder="1" applyAlignment="1" applyProtection="1">
      <alignment horizontal="center" vertical="center"/>
      <protection locked="0"/>
    </xf>
    <xf numFmtId="0" fontId="44" fillId="5" borderId="19" xfId="0" applyFont="1" applyFill="1" applyBorder="1" applyAlignment="1">
      <alignment horizontal="center" vertical="center"/>
    </xf>
    <xf numFmtId="0" fontId="41" fillId="5" borderId="20" xfId="0" applyFont="1" applyFill="1" applyBorder="1" applyAlignment="1">
      <alignment horizontal="center" vertical="center"/>
    </xf>
    <xf numFmtId="0" fontId="41" fillId="5" borderId="21" xfId="0" applyFont="1" applyFill="1" applyBorder="1" applyAlignment="1">
      <alignment horizontal="center" vertical="center"/>
    </xf>
    <xf numFmtId="0" fontId="25" fillId="4" borderId="48"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49" xfId="0" applyFont="1" applyFill="1" applyBorder="1" applyAlignment="1">
      <alignment horizontal="center" vertical="center"/>
    </xf>
    <xf numFmtId="0" fontId="3" fillId="3" borderId="46" xfId="0" applyFont="1" applyFill="1" applyBorder="1" applyAlignment="1">
      <alignment horizontal="center" vertical="center" wrapText="1"/>
    </xf>
    <xf numFmtId="0" fontId="18" fillId="0" borderId="38" xfId="0" applyFont="1" applyBorder="1" applyAlignment="1">
      <alignment horizontal="left" vertical="center" wrapText="1"/>
    </xf>
    <xf numFmtId="0" fontId="18" fillId="0" borderId="28" xfId="0" applyFont="1" applyBorder="1" applyAlignment="1">
      <alignment horizontal="left" vertical="center"/>
    </xf>
    <xf numFmtId="0" fontId="25" fillId="4" borderId="46" xfId="0" applyFont="1" applyFill="1" applyBorder="1" applyAlignment="1">
      <alignment horizontal="center" vertical="center"/>
    </xf>
    <xf numFmtId="0" fontId="25" fillId="4" borderId="8" xfId="0" applyFont="1" applyFill="1" applyBorder="1" applyAlignment="1">
      <alignment horizontal="center" vertical="center"/>
    </xf>
    <xf numFmtId="0" fontId="25" fillId="4" borderId="47" xfId="0" applyFont="1" applyFill="1" applyBorder="1" applyAlignment="1">
      <alignment horizontal="center" vertical="center"/>
    </xf>
    <xf numFmtId="0" fontId="39" fillId="0" borderId="17" xfId="0" applyFont="1" applyBorder="1" applyAlignment="1">
      <alignment horizontal="center" vertical="top" wrapText="1"/>
    </xf>
    <xf numFmtId="0" fontId="39" fillId="0" borderId="15" xfId="0" applyFont="1" applyBorder="1" applyAlignment="1">
      <alignment horizontal="center" vertical="top" wrapText="1"/>
    </xf>
    <xf numFmtId="0" fontId="39" fillId="0" borderId="18" xfId="0" applyFont="1" applyBorder="1" applyAlignment="1">
      <alignment horizontal="center" vertical="top" wrapText="1"/>
    </xf>
    <xf numFmtId="0" fontId="34" fillId="3" borderId="17" xfId="0" applyFont="1" applyFill="1" applyBorder="1" applyAlignment="1">
      <alignment horizontal="center" vertical="top" wrapText="1"/>
    </xf>
    <xf numFmtId="0" fontId="34" fillId="3" borderId="15" xfId="0" applyFont="1" applyFill="1" applyBorder="1" applyAlignment="1">
      <alignment horizontal="center" vertical="top" wrapText="1"/>
    </xf>
    <xf numFmtId="0" fontId="34" fillId="3" borderId="18" xfId="0" applyFont="1" applyFill="1" applyBorder="1" applyAlignment="1">
      <alignment horizontal="center" vertical="top" wrapText="1"/>
    </xf>
    <xf numFmtId="0" fontId="22" fillId="3" borderId="30" xfId="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18" fillId="0" borderId="35" xfId="0" applyFont="1" applyBorder="1" applyAlignment="1">
      <alignment horizontal="left" vertical="center" wrapText="1"/>
    </xf>
    <xf numFmtId="0" fontId="18" fillId="0" borderId="34" xfId="0" applyFont="1" applyBorder="1" applyAlignment="1">
      <alignment horizontal="left" vertical="center"/>
    </xf>
    <xf numFmtId="0" fontId="13" fillId="2" borderId="10" xfId="0"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31" fillId="2" borderId="0" xfId="0" applyFont="1" applyFill="1" applyAlignment="1">
      <alignment horizontal="right" vertical="center"/>
    </xf>
    <xf numFmtId="0" fontId="31" fillId="2" borderId="3" xfId="0" applyFont="1" applyFill="1" applyBorder="1" applyAlignment="1">
      <alignment horizontal="right" vertical="center"/>
    </xf>
    <xf numFmtId="0" fontId="25" fillId="4" borderId="44"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45"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31" xfId="0" applyFont="1" applyFill="1" applyBorder="1" applyAlignment="1">
      <alignment horizontal="center" vertical="center" wrapText="1"/>
    </xf>
    <xf numFmtId="0" fontId="27" fillId="3" borderId="32" xfId="0" applyFont="1" applyFill="1" applyBorder="1" applyAlignment="1">
      <alignment horizontal="center" vertical="center" wrapText="1"/>
    </xf>
    <xf numFmtId="0" fontId="27" fillId="0" borderId="17" xfId="0" applyFont="1" applyBorder="1" applyAlignment="1" applyProtection="1">
      <alignment horizontal="center" vertical="center" wrapText="1"/>
      <protection locked="0"/>
    </xf>
    <xf numFmtId="0" fontId="27" fillId="0" borderId="15"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cellXfs>
  <cellStyles count="2">
    <cellStyle name="Monétaire" xfId="1" builtinId="4"/>
    <cellStyle name="Normal" xfId="0" builtinId="0"/>
  </cellStyles>
  <dxfs count="0"/>
  <tableStyles count="0" defaultTableStyle="TableStyleMedium2" defaultPivotStyle="PivotStyleLight16"/>
  <colors>
    <mruColors>
      <color rgb="FF29BB41"/>
      <color rgb="FFFAE65E"/>
      <color rgb="FFF0DF5E"/>
      <color rgb="FFFAF40A"/>
      <color rgb="FFA9EF93"/>
      <color rgb="FFB6DDA5"/>
      <color rgb="FF35C8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8</xdr:col>
      <xdr:colOff>113176</xdr:colOff>
      <xdr:row>1</xdr:row>
      <xdr:rowOff>35921</xdr:rowOff>
    </xdr:to>
    <xdr:pic>
      <xdr:nvPicPr>
        <xdr:cNvPr id="6" name="Image 5">
          <a:extLst>
            <a:ext uri="{FF2B5EF4-FFF2-40B4-BE49-F238E27FC236}">
              <a16:creationId xmlns:a16="http://schemas.microsoft.com/office/drawing/2014/main" id="{6C998943-1B9A-7B5B-11CD-162CE04A18FC}"/>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11838" y1="49057" x2="11838" y2="49057"/>
                      <a14:foregroundMark x1="26012" y1="44528" x2="26012" y2="44528"/>
                      <a14:foregroundMark x1="34579" y1="26415" x2="34579" y2="26415"/>
                      <a14:foregroundMark x1="32243" y1="72453" x2="32243" y2="72453"/>
                      <a14:foregroundMark x1="54673" y1="43774" x2="54673" y2="43774"/>
                      <a14:foregroundMark x1="69782" y1="43396" x2="69782" y2="43396"/>
                      <a14:foregroundMark x1="79907" y1="43396" x2="79907" y2="43396"/>
                    </a14:backgroundRemoval>
                  </a14:imgEffect>
                </a14:imgLayer>
              </a14:imgProps>
            </a:ext>
          </a:extLst>
        </a:blip>
        <a:stretch>
          <a:fillRect/>
        </a:stretch>
      </xdr:blipFill>
      <xdr:spPr>
        <a:xfrm>
          <a:off x="17462500" y="0"/>
          <a:ext cx="2618886" cy="1064621"/>
        </a:xfrm>
        <a:prstGeom prst="rect">
          <a:avLst/>
        </a:prstGeom>
      </xdr:spPr>
    </xdr:pic>
    <xdr:clientData/>
  </xdr:twoCellAnchor>
  <xdr:twoCellAnchor>
    <xdr:from>
      <xdr:col>0</xdr:col>
      <xdr:colOff>76200</xdr:colOff>
      <xdr:row>140</xdr:row>
      <xdr:rowOff>0</xdr:rowOff>
    </xdr:from>
    <xdr:to>
      <xdr:col>6</xdr:col>
      <xdr:colOff>1249680</xdr:colOff>
      <xdr:row>152</xdr:row>
      <xdr:rowOff>121920</xdr:rowOff>
    </xdr:to>
    <xdr:sp macro="" textlink="">
      <xdr:nvSpPr>
        <xdr:cNvPr id="3" name="ZoneTexte 2">
          <a:extLst>
            <a:ext uri="{FF2B5EF4-FFF2-40B4-BE49-F238E27FC236}">
              <a16:creationId xmlns:a16="http://schemas.microsoft.com/office/drawing/2014/main" id="{D6A02ECC-4F4E-7316-D475-1F2C90D02FA6}"/>
            </a:ext>
          </a:extLst>
        </xdr:cNvPr>
        <xdr:cNvSpPr txBox="1"/>
      </xdr:nvSpPr>
      <xdr:spPr>
        <a:xfrm>
          <a:off x="76200" y="123075700"/>
          <a:ext cx="20360640" cy="1968500"/>
        </a:xfrm>
        <a:prstGeom prst="rect">
          <a:avLst/>
        </a:prstGeom>
        <a:solidFill>
          <a:srgbClr val="FAE65E"/>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fr-FR" sz="1400" b="1" u="sng" kern="1200"/>
        </a:p>
        <a:p>
          <a:pPr algn="ctr"/>
          <a:r>
            <a:rPr lang="fr-FR" sz="2000" b="1" u="none" kern="1200"/>
            <a:t>HORETO</a:t>
          </a:r>
          <a:r>
            <a:rPr lang="fr-FR" sz="2000" b="1" u="none" kern="1200" baseline="0"/>
            <a:t> </a:t>
          </a:r>
          <a:endParaRPr lang="fr-FR" sz="1800" b="1" u="none" kern="1200" baseline="0"/>
        </a:p>
        <a:p>
          <a:pPr algn="ctr"/>
          <a:r>
            <a:rPr lang="fr-FR" sz="1800" b="1" kern="1200" baseline="0"/>
            <a:t>HORETO Parc des expositions de porte de versaille - 1 Pl. de la Prte de Versailles, 75015 Paris</a:t>
          </a:r>
        </a:p>
        <a:p>
          <a:pPr marL="0" marR="0" lvl="0" indent="0" algn="ctr" defTabSz="914400" eaLnBrk="1" fontAlgn="auto" latinLnBrk="0" hangingPunct="1">
            <a:lnSpc>
              <a:spcPct val="100000"/>
            </a:lnSpc>
            <a:spcBef>
              <a:spcPts val="0"/>
            </a:spcBef>
            <a:spcAft>
              <a:spcPts val="0"/>
            </a:spcAft>
            <a:buClrTx/>
            <a:buSzTx/>
            <a:buFontTx/>
            <a:buNone/>
            <a:tabLst/>
            <a:defRPr/>
          </a:pPr>
          <a:r>
            <a:rPr lang="fr-FR" sz="1800" b="1" kern="1200" baseline="0"/>
            <a:t> </a:t>
          </a:r>
          <a:r>
            <a:rPr lang="fr-FR" sz="1800" b="1" kern="1200" baseline="0">
              <a:solidFill>
                <a:schemeClr val="dk1"/>
              </a:solidFill>
              <a:latin typeface="+mn-lt"/>
              <a:ea typeface="+mn-ea"/>
              <a:cs typeface="+mn-cs"/>
            </a:rPr>
            <a:t>SIRET : 90244698800013-  TVA INTRACOMMUNAUTAIRE : FR69902446988</a:t>
          </a:r>
          <a:endParaRPr lang="fr-FR" sz="1500" b="1" kern="1200"/>
        </a:p>
      </xdr:txBody>
    </xdr:sp>
    <xdr:clientData/>
  </xdr:twoCellAnchor>
  <xdr:twoCellAnchor editAs="oneCell">
    <xdr:from>
      <xdr:col>2</xdr:col>
      <xdr:colOff>254000</xdr:colOff>
      <xdr:row>10</xdr:row>
      <xdr:rowOff>101600</xdr:rowOff>
    </xdr:from>
    <xdr:to>
      <xdr:col>2</xdr:col>
      <xdr:colOff>782320</xdr:colOff>
      <xdr:row>10</xdr:row>
      <xdr:rowOff>629920</xdr:rowOff>
    </xdr:to>
    <xdr:pic>
      <xdr:nvPicPr>
        <xdr:cNvPr id="8" name="Image 7">
          <a:extLst>
            <a:ext uri="{FF2B5EF4-FFF2-40B4-BE49-F238E27FC236}">
              <a16:creationId xmlns:a16="http://schemas.microsoft.com/office/drawing/2014/main" id="{286E516D-39B9-AE79-B1E4-ECE3742BD722}"/>
            </a:ext>
          </a:extLst>
        </xdr:cNvPr>
        <xdr:cNvPicPr>
          <a:picLocks noChangeAspect="1"/>
        </xdr:cNvPicPr>
      </xdr:nvPicPr>
      <xdr:blipFill>
        <a:blip xmlns:r="http://schemas.openxmlformats.org/officeDocument/2006/relationships" r:embed="rId3"/>
        <a:stretch>
          <a:fillRect/>
        </a:stretch>
      </xdr:blipFill>
      <xdr:spPr>
        <a:xfrm>
          <a:off x="1905000" y="7073900"/>
          <a:ext cx="520700" cy="520700"/>
        </a:xfrm>
        <a:prstGeom prst="rect">
          <a:avLst/>
        </a:prstGeom>
      </xdr:spPr>
    </xdr:pic>
    <xdr:clientData/>
  </xdr:twoCellAnchor>
  <xdr:twoCellAnchor editAs="oneCell">
    <xdr:from>
      <xdr:col>3</xdr:col>
      <xdr:colOff>292101</xdr:colOff>
      <xdr:row>10</xdr:row>
      <xdr:rowOff>190500</xdr:rowOff>
    </xdr:from>
    <xdr:to>
      <xdr:col>3</xdr:col>
      <xdr:colOff>817880</xdr:colOff>
      <xdr:row>10</xdr:row>
      <xdr:rowOff>552449</xdr:rowOff>
    </xdr:to>
    <xdr:pic>
      <xdr:nvPicPr>
        <xdr:cNvPr id="9" name="Image 8">
          <a:extLst>
            <a:ext uri="{FF2B5EF4-FFF2-40B4-BE49-F238E27FC236}">
              <a16:creationId xmlns:a16="http://schemas.microsoft.com/office/drawing/2014/main" id="{E29590D2-342C-F94D-CC7F-BC0B8DD5B133}"/>
            </a:ext>
          </a:extLst>
        </xdr:cNvPr>
        <xdr:cNvPicPr>
          <a:picLocks noChangeAspect="1"/>
        </xdr:cNvPicPr>
      </xdr:nvPicPr>
      <xdr:blipFill>
        <a:blip xmlns:r="http://schemas.openxmlformats.org/officeDocument/2006/relationships" r:embed="rId4"/>
        <a:stretch>
          <a:fillRect/>
        </a:stretch>
      </xdr:blipFill>
      <xdr:spPr>
        <a:xfrm>
          <a:off x="8407401" y="7162800"/>
          <a:ext cx="533399" cy="373379"/>
        </a:xfrm>
        <a:prstGeom prst="rect">
          <a:avLst/>
        </a:prstGeom>
      </xdr:spPr>
    </xdr:pic>
    <xdr:clientData/>
  </xdr:twoCellAnchor>
  <xdr:oneCellAnchor>
    <xdr:from>
      <xdr:col>0</xdr:col>
      <xdr:colOff>0</xdr:colOff>
      <xdr:row>9</xdr:row>
      <xdr:rowOff>617035</xdr:rowOff>
    </xdr:from>
    <xdr:ext cx="4495800" cy="655885"/>
    <xdr:sp macro="" textlink="">
      <xdr:nvSpPr>
        <xdr:cNvPr id="12" name="Rectangle 11">
          <a:extLst>
            <a:ext uri="{FF2B5EF4-FFF2-40B4-BE49-F238E27FC236}">
              <a16:creationId xmlns:a16="http://schemas.microsoft.com/office/drawing/2014/main" id="{91648157-871D-6E5B-47E7-14560139FF58}"/>
            </a:ext>
          </a:extLst>
        </xdr:cNvPr>
        <xdr:cNvSpPr/>
      </xdr:nvSpPr>
      <xdr:spPr>
        <a:xfrm>
          <a:off x="0" y="7170235"/>
          <a:ext cx="4495800" cy="655885"/>
        </a:xfrm>
        <a:prstGeom prst="rect">
          <a:avLst/>
        </a:prstGeom>
        <a:noFill/>
      </xdr:spPr>
      <xdr:txBody>
        <a:bodyPr wrap="square" lIns="91440" tIns="45720" rIns="91440" bIns="45720">
          <a:spAutoFit/>
        </a:bodyPr>
        <a:lstStyle/>
        <a:p>
          <a:pPr algn="ctr"/>
          <a:r>
            <a:rPr lang="fr-FR" sz="3600" b="1" cap="none" spc="50">
              <a:ln w="0"/>
              <a:solidFill>
                <a:schemeClr val="bg1">
                  <a:lumMod val="95000"/>
                </a:schemeClr>
              </a:solidFill>
              <a:effectLst>
                <a:outerShdw blurRad="50800" dist="38100" dir="13500000" algn="br" rotWithShape="0">
                  <a:prstClr val="black">
                    <a:alpha val="40000"/>
                  </a:prstClr>
                </a:outerShdw>
              </a:effectLst>
            </a:rPr>
            <a:t>SAISIR VOTRE TEXTE </a:t>
          </a:r>
          <a:endParaRPr lang="fr-FR" sz="3600" b="1" cap="none" spc="0">
            <a:ln w="9525">
              <a:solidFill>
                <a:schemeClr val="bg1"/>
              </a:solidFill>
              <a:prstDash val="solid"/>
            </a:ln>
            <a:solidFill>
              <a:schemeClr val="bg1">
                <a:lumMod val="95000"/>
              </a:schemeClr>
            </a:solidFill>
            <a:effectLst>
              <a:outerShdw blurRad="50800" dist="38100" dir="13500000" algn="br" rotWithShape="0">
                <a:prstClr val="black">
                  <a:alpha val="40000"/>
                </a:prstClr>
              </a:outerShdw>
            </a:effectLst>
          </a:endParaRPr>
        </a:p>
      </xdr:txBody>
    </xdr:sp>
    <xdr:clientData/>
  </xdr:oneCellAnchor>
  <xdr:twoCellAnchor editAs="oneCell">
    <xdr:from>
      <xdr:col>0</xdr:col>
      <xdr:colOff>355601</xdr:colOff>
      <xdr:row>139</xdr:row>
      <xdr:rowOff>190500</xdr:rowOff>
    </xdr:from>
    <xdr:to>
      <xdr:col>0</xdr:col>
      <xdr:colOff>896620</xdr:colOff>
      <xdr:row>139</xdr:row>
      <xdr:rowOff>552449</xdr:rowOff>
    </xdr:to>
    <xdr:pic>
      <xdr:nvPicPr>
        <xdr:cNvPr id="16" name="Image 15">
          <a:extLst>
            <a:ext uri="{FF2B5EF4-FFF2-40B4-BE49-F238E27FC236}">
              <a16:creationId xmlns:a16="http://schemas.microsoft.com/office/drawing/2014/main" id="{4B63644E-9A17-4197-9A25-1C3BBC249FD2}"/>
            </a:ext>
          </a:extLst>
        </xdr:cNvPr>
        <xdr:cNvPicPr>
          <a:picLocks noChangeAspect="1"/>
        </xdr:cNvPicPr>
      </xdr:nvPicPr>
      <xdr:blipFill>
        <a:blip xmlns:r="http://schemas.openxmlformats.org/officeDocument/2006/relationships" r:embed="rId4"/>
        <a:stretch>
          <a:fillRect/>
        </a:stretch>
      </xdr:blipFill>
      <xdr:spPr>
        <a:xfrm>
          <a:off x="355601" y="117957600"/>
          <a:ext cx="533399" cy="373379"/>
        </a:xfrm>
        <a:prstGeom prst="rect">
          <a:avLst/>
        </a:prstGeom>
      </xdr:spPr>
    </xdr:pic>
    <xdr:clientData/>
  </xdr:twoCellAnchor>
  <xdr:twoCellAnchor editAs="oneCell">
    <xdr:from>
      <xdr:col>0</xdr:col>
      <xdr:colOff>355600</xdr:colOff>
      <xdr:row>138</xdr:row>
      <xdr:rowOff>152400</xdr:rowOff>
    </xdr:from>
    <xdr:to>
      <xdr:col>0</xdr:col>
      <xdr:colOff>855980</xdr:colOff>
      <xdr:row>138</xdr:row>
      <xdr:rowOff>668020</xdr:rowOff>
    </xdr:to>
    <xdr:pic>
      <xdr:nvPicPr>
        <xdr:cNvPr id="15" name="Image 14">
          <a:extLst>
            <a:ext uri="{FF2B5EF4-FFF2-40B4-BE49-F238E27FC236}">
              <a16:creationId xmlns:a16="http://schemas.microsoft.com/office/drawing/2014/main" id="{E5924BE9-6909-4D76-9F37-C2F3D4C2FBFA}"/>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10000" b="90000" l="10000" r="90000">
                      <a14:foregroundMark x1="31556" y1="41333" x2="30222" y2="54222"/>
                      <a14:foregroundMark x1="36000" y1="19556" x2="23556" y2="33778"/>
                      <a14:foregroundMark x1="23556" y1="33778" x2="20444" y2="48889"/>
                      <a14:foregroundMark x1="20444" y1="48889" x2="30222" y2="68000"/>
                      <a14:foregroundMark x1="30222" y1="68000" x2="37778" y2="21778"/>
                      <a14:foregroundMark x1="38222" y1="18222" x2="53778" y2="18222"/>
                      <a14:foregroundMark x1="53778" y1="18222" x2="63111" y2="31111"/>
                      <a14:foregroundMark x1="63111" y1="31111" x2="61778" y2="69778"/>
                      <a14:foregroundMark x1="61778" y1="69778" x2="49778" y2="81778"/>
                      <a14:foregroundMark x1="49778" y1="81778" x2="37778" y2="65333"/>
                      <a14:foregroundMark x1="37778" y1="65333" x2="37778" y2="18222"/>
                      <a14:foregroundMark x1="48000" y1="33778" x2="42222" y2="61333"/>
                      <a14:foregroundMark x1="51556" y1="36000" x2="51556" y2="60444"/>
                      <a14:foregroundMark x1="56889" y1="28444" x2="54667" y2="67556"/>
                      <a14:foregroundMark x1="54667" y1="67556" x2="29778" y2="71556"/>
                      <a14:foregroundMark x1="52000" y1="27556" x2="48000" y2="27111"/>
                      <a14:foregroundMark x1="58222" y1="18222" x2="60444" y2="22222"/>
                      <a14:foregroundMark x1="60889" y1="17333" x2="59111" y2="17778"/>
                      <a14:foregroundMark x1="40889" y1="73778" x2="55556" y2="83111"/>
                      <a14:foregroundMark x1="55556" y1="83111" x2="56444" y2="83111"/>
                      <a14:foregroundMark x1="60444" y1="79111" x2="57778" y2="84444"/>
                      <a14:foregroundMark x1="47111" y1="80444" x2="40000" y2="80444"/>
                      <a14:foregroundMark x1="38667" y1="78667" x2="24444" y2="61778"/>
                      <a14:foregroundMark x1="24444" y1="61778" x2="18222" y2="38667"/>
                      <a14:foregroundMark x1="17778" y1="52444" x2="24444" y2="70222"/>
                      <a14:foregroundMark x1="24444" y1="70222" x2="35556" y2="77333"/>
                      <a14:foregroundMark x1="38222" y1="83111" x2="58667" y2="85333"/>
                    </a14:backgroundRemoval>
                  </a14:imgEffect>
                </a14:imgLayer>
              </a14:imgProps>
            </a:ext>
          </a:extLst>
        </a:blip>
        <a:stretch>
          <a:fillRect/>
        </a:stretch>
      </xdr:blipFill>
      <xdr:spPr>
        <a:xfrm>
          <a:off x="355600" y="113855500"/>
          <a:ext cx="508000" cy="508000"/>
        </a:xfrm>
        <a:prstGeom prst="rect">
          <a:avLst/>
        </a:prstGeom>
      </xdr:spPr>
    </xdr:pic>
    <xdr:clientData/>
  </xdr:twoCellAnchor>
</xdr:wsDr>
</file>

<file path=xl/theme/theme1.xml><?xml version="1.0" encoding="utf-8"?>
<a:theme xmlns:a="http://schemas.openxmlformats.org/drawingml/2006/main" name="Thème Office">
  <a:themeElements>
    <a:clrScheme name="Jaune">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D2F7F-FD94-41AD-987B-72E9BE1B9BBD}">
  <sheetPr codeName="Feuil6">
    <pageSetUpPr fitToPage="1"/>
  </sheetPr>
  <dimension ref="A1:J177"/>
  <sheetViews>
    <sheetView showGridLines="0" tabSelected="1" topLeftCell="A4" zoomScale="66" zoomScaleNormal="67" workbookViewId="0">
      <selection activeCell="D5" sqref="D5"/>
    </sheetView>
  </sheetViews>
  <sheetFormatPr defaultColWidth="8" defaultRowHeight="12" customHeight="1"/>
  <cols>
    <col min="1" max="1" width="18" style="1" customWidth="1"/>
    <col min="2" max="2" width="16.140625" style="1" customWidth="1"/>
    <col min="3" max="3" width="103.28515625" style="2" customWidth="1"/>
    <col min="4" max="4" width="59.140625" style="1" customWidth="1"/>
    <col min="5" max="5" width="54.140625" style="1" customWidth="1"/>
    <col min="6" max="6" width="17.42578125" style="7" customWidth="1"/>
    <col min="7" max="7" width="18.7109375" style="3" customWidth="1"/>
    <col min="8" max="8" width="2.42578125" style="4" hidden="1" customWidth="1"/>
    <col min="9" max="9" width="5.140625" style="1" customWidth="1"/>
    <col min="10" max="16384" width="8" style="1"/>
  </cols>
  <sheetData>
    <row r="1" spans="1:10" s="9" customFormat="1" ht="81" customHeight="1" thickTop="1" thickBot="1">
      <c r="A1" s="124" t="s">
        <v>0</v>
      </c>
      <c r="B1" s="125"/>
      <c r="C1" s="125"/>
      <c r="D1" s="125"/>
      <c r="E1" s="125"/>
      <c r="F1" s="125"/>
      <c r="G1" s="126"/>
    </row>
    <row r="2" spans="1:10" s="9" customFormat="1" ht="60" customHeight="1" thickTop="1" thickBot="1">
      <c r="A2" s="129" t="s">
        <v>1</v>
      </c>
      <c r="B2" s="130"/>
      <c r="C2" s="72"/>
      <c r="D2" s="45" t="s">
        <v>2</v>
      </c>
      <c r="E2" s="96"/>
      <c r="F2" s="96"/>
      <c r="G2" s="97"/>
    </row>
    <row r="3" spans="1:10" s="9" customFormat="1" ht="60" customHeight="1" thickBot="1">
      <c r="A3" s="113" t="s">
        <v>3</v>
      </c>
      <c r="B3" s="114"/>
      <c r="C3" s="73"/>
      <c r="D3" s="42" t="s">
        <v>4</v>
      </c>
      <c r="E3" s="98"/>
      <c r="F3" s="98"/>
      <c r="G3" s="99"/>
    </row>
    <row r="4" spans="1:10" s="9" customFormat="1" ht="60" customHeight="1" thickBot="1">
      <c r="A4" s="92" t="s">
        <v>5</v>
      </c>
      <c r="B4" s="93"/>
      <c r="C4" s="74"/>
      <c r="D4" s="43" t="s">
        <v>6</v>
      </c>
      <c r="E4" s="100"/>
      <c r="F4" s="100"/>
      <c r="G4" s="101"/>
    </row>
    <row r="5" spans="1:10" s="9" customFormat="1" ht="60" customHeight="1">
      <c r="A5" s="92" t="s">
        <v>7</v>
      </c>
      <c r="B5" s="93"/>
      <c r="C5" s="73"/>
      <c r="D5" s="42"/>
      <c r="E5" s="98"/>
      <c r="F5" s="98"/>
      <c r="G5" s="99"/>
    </row>
    <row r="6" spans="1:10" s="9" customFormat="1" ht="60" customHeight="1" thickBot="1">
      <c r="A6" s="92" t="s">
        <v>8</v>
      </c>
      <c r="B6" s="93"/>
      <c r="C6" s="73"/>
      <c r="D6" s="44" t="s">
        <v>9</v>
      </c>
      <c r="E6" s="102"/>
      <c r="F6" s="102"/>
      <c r="G6" s="103"/>
      <c r="H6" s="65"/>
      <c r="I6" s="66"/>
    </row>
    <row r="7" spans="1:10" s="9" customFormat="1" ht="60" customHeight="1" thickBot="1">
      <c r="A7" s="94" t="s">
        <v>10</v>
      </c>
      <c r="B7" s="95"/>
      <c r="C7" s="75"/>
      <c r="D7" s="46" t="s">
        <v>11</v>
      </c>
      <c r="E7" s="104"/>
      <c r="F7" s="104"/>
      <c r="G7" s="105"/>
    </row>
    <row r="8" spans="1:10" s="9" customFormat="1" ht="49.9" customHeight="1" thickTop="1" thickBot="1">
      <c r="A8" s="106" t="s">
        <v>12</v>
      </c>
      <c r="B8" s="107"/>
      <c r="C8" s="107"/>
      <c r="D8" s="107"/>
      <c r="E8" s="107"/>
      <c r="F8" s="107"/>
      <c r="G8" s="108"/>
    </row>
    <row r="9" spans="1:10" s="9" customFormat="1" ht="55.15" customHeight="1" thickTop="1" thickBot="1">
      <c r="A9" s="139" t="s">
        <v>13</v>
      </c>
      <c r="B9" s="140"/>
      <c r="C9" s="140"/>
      <c r="D9" s="140"/>
      <c r="E9" s="140"/>
      <c r="F9" s="140"/>
      <c r="G9" s="141"/>
      <c r="J9" s="21"/>
    </row>
    <row r="10" spans="1:10" s="9" customFormat="1" ht="151.9" customHeight="1" thickTop="1" thickBot="1">
      <c r="A10" s="142"/>
      <c r="B10" s="143"/>
      <c r="C10" s="143"/>
      <c r="D10" s="143"/>
      <c r="E10" s="143"/>
      <c r="F10" s="143"/>
      <c r="G10" s="144"/>
      <c r="J10" s="21"/>
    </row>
    <row r="11" spans="1:10" s="23" customFormat="1" ht="53.65" customHeight="1" thickTop="1" thickBot="1">
      <c r="A11" s="63" t="s">
        <v>14</v>
      </c>
      <c r="B11" s="61" t="s">
        <v>15</v>
      </c>
      <c r="C11" s="61" t="s">
        <v>16</v>
      </c>
      <c r="D11" s="127" t="s">
        <v>17</v>
      </c>
      <c r="E11" s="128"/>
      <c r="F11" s="62" t="s">
        <v>18</v>
      </c>
      <c r="G11" s="64" t="s">
        <v>19</v>
      </c>
      <c r="J11" s="25"/>
    </row>
    <row r="12" spans="1:10" s="24" customFormat="1" ht="49.9" customHeight="1">
      <c r="A12" s="136" t="s">
        <v>20</v>
      </c>
      <c r="B12" s="137"/>
      <c r="C12" s="137"/>
      <c r="D12" s="137"/>
      <c r="E12" s="137"/>
      <c r="F12" s="137"/>
      <c r="G12" s="138"/>
      <c r="J12" s="26"/>
    </row>
    <row r="13" spans="1:10" s="10" customFormat="1" ht="49.9" customHeight="1">
      <c r="A13" s="112" t="s">
        <v>21</v>
      </c>
      <c r="B13" s="88"/>
      <c r="C13" s="88"/>
      <c r="D13" s="88"/>
      <c r="E13" s="88"/>
      <c r="F13" s="88"/>
      <c r="G13" s="89"/>
      <c r="J13" s="11"/>
    </row>
    <row r="14" spans="1:10" s="10" customFormat="1" ht="77.650000000000006" customHeight="1">
      <c r="A14" s="30" t="s">
        <v>22</v>
      </c>
      <c r="B14" s="51"/>
      <c r="C14" s="70" t="s">
        <v>23</v>
      </c>
      <c r="D14" s="86" t="s">
        <v>24</v>
      </c>
      <c r="E14" s="86"/>
      <c r="F14" s="71">
        <v>70</v>
      </c>
      <c r="G14" s="29">
        <f>F14*B14</f>
        <v>0</v>
      </c>
      <c r="H14" s="10">
        <v>10</v>
      </c>
    </row>
    <row r="15" spans="1:10" s="10" customFormat="1" ht="45" customHeight="1">
      <c r="A15" s="30" t="s">
        <v>25</v>
      </c>
      <c r="B15" s="51"/>
      <c r="C15" s="48" t="s">
        <v>26</v>
      </c>
      <c r="D15" s="86" t="s">
        <v>27</v>
      </c>
      <c r="E15" s="86"/>
      <c r="F15" s="71">
        <v>15</v>
      </c>
      <c r="G15" s="29">
        <f>F15*B15</f>
        <v>0</v>
      </c>
      <c r="H15" s="10">
        <v>5.5</v>
      </c>
    </row>
    <row r="16" spans="1:10" s="10" customFormat="1" ht="45" customHeight="1">
      <c r="A16" s="30" t="s">
        <v>28</v>
      </c>
      <c r="B16" s="51"/>
      <c r="C16" s="48" t="s">
        <v>29</v>
      </c>
      <c r="D16" s="84" t="s">
        <v>30</v>
      </c>
      <c r="E16" s="85"/>
      <c r="F16" s="71">
        <v>7</v>
      </c>
      <c r="G16" s="29">
        <f>F16*B16</f>
        <v>0</v>
      </c>
      <c r="H16" s="10">
        <v>5.5</v>
      </c>
    </row>
    <row r="17" spans="1:10" s="10" customFormat="1" ht="45" customHeight="1">
      <c r="A17" s="30" t="s">
        <v>31</v>
      </c>
      <c r="B17" s="51"/>
      <c r="C17" s="48" t="s">
        <v>32</v>
      </c>
      <c r="D17" s="84" t="s">
        <v>33</v>
      </c>
      <c r="E17" s="85"/>
      <c r="F17" s="71">
        <v>7</v>
      </c>
      <c r="G17" s="29">
        <f>F17*B17</f>
        <v>0</v>
      </c>
      <c r="H17" s="10">
        <v>5.5</v>
      </c>
    </row>
    <row r="18" spans="1:10" s="10" customFormat="1" ht="45" customHeight="1">
      <c r="A18" s="27" t="s">
        <v>34</v>
      </c>
      <c r="B18" s="51"/>
      <c r="C18" s="48" t="s">
        <v>35</v>
      </c>
      <c r="D18" s="86" t="s">
        <v>36</v>
      </c>
      <c r="E18" s="86"/>
      <c r="F18" s="71">
        <v>36</v>
      </c>
      <c r="G18" s="29">
        <f>F18*B18</f>
        <v>0</v>
      </c>
      <c r="H18" s="10">
        <v>5.5</v>
      </c>
    </row>
    <row r="19" spans="1:10" s="10" customFormat="1" ht="49.9" customHeight="1">
      <c r="A19" s="112" t="s">
        <v>37</v>
      </c>
      <c r="B19" s="88"/>
      <c r="C19" s="88"/>
      <c r="D19" s="88"/>
      <c r="E19" s="88"/>
      <c r="F19" s="88"/>
      <c r="G19" s="89"/>
      <c r="J19" s="11"/>
    </row>
    <row r="20" spans="1:10" s="10" customFormat="1" ht="55.15" customHeight="1">
      <c r="A20" s="27" t="s">
        <v>38</v>
      </c>
      <c r="B20" s="50"/>
      <c r="C20" s="47" t="s">
        <v>39</v>
      </c>
      <c r="D20" s="82" t="s">
        <v>40</v>
      </c>
      <c r="E20" s="82"/>
      <c r="F20" s="28">
        <v>120</v>
      </c>
      <c r="G20" s="29">
        <f t="shared" ref="G20:G28" si="0">F20*B20</f>
        <v>0</v>
      </c>
      <c r="H20" s="10">
        <v>5.5</v>
      </c>
      <c r="J20" s="11"/>
    </row>
    <row r="21" spans="1:10" s="10" customFormat="1" ht="55.15" customHeight="1">
      <c r="A21" s="30" t="s">
        <v>41</v>
      </c>
      <c r="B21" s="51"/>
      <c r="C21" s="48" t="s">
        <v>42</v>
      </c>
      <c r="D21" s="86" t="s">
        <v>43</v>
      </c>
      <c r="E21" s="86"/>
      <c r="F21" s="31">
        <v>205</v>
      </c>
      <c r="G21" s="29">
        <f t="shared" si="0"/>
        <v>0</v>
      </c>
      <c r="H21" s="10">
        <v>5.5</v>
      </c>
      <c r="J21" s="11"/>
    </row>
    <row r="22" spans="1:10" s="10" customFormat="1" ht="77.45">
      <c r="A22" s="30" t="s">
        <v>44</v>
      </c>
      <c r="B22" s="51"/>
      <c r="C22" s="78" t="s">
        <v>45</v>
      </c>
      <c r="D22" s="84" t="s">
        <v>46</v>
      </c>
      <c r="E22" s="85"/>
      <c r="F22" s="31">
        <v>19.5</v>
      </c>
      <c r="G22" s="29">
        <f t="shared" si="0"/>
        <v>0</v>
      </c>
      <c r="H22" s="10">
        <v>10</v>
      </c>
    </row>
    <row r="23" spans="1:10" s="10" customFormat="1" ht="77.45">
      <c r="A23" s="27" t="s">
        <v>47</v>
      </c>
      <c r="B23" s="51"/>
      <c r="C23" s="78" t="s">
        <v>48</v>
      </c>
      <c r="D23" s="86" t="s">
        <v>49</v>
      </c>
      <c r="E23" s="86"/>
      <c r="F23" s="31">
        <v>19.5</v>
      </c>
      <c r="G23" s="29">
        <f t="shared" si="0"/>
        <v>0</v>
      </c>
      <c r="H23" s="10">
        <v>10</v>
      </c>
    </row>
    <row r="24" spans="1:10" s="10" customFormat="1" ht="45" customHeight="1">
      <c r="A24" s="27" t="s">
        <v>50</v>
      </c>
      <c r="B24" s="51"/>
      <c r="C24" s="48" t="s">
        <v>51</v>
      </c>
      <c r="D24" s="86" t="s">
        <v>52</v>
      </c>
      <c r="E24" s="86"/>
      <c r="F24" s="31">
        <v>18</v>
      </c>
      <c r="G24" s="29">
        <f t="shared" si="0"/>
        <v>0</v>
      </c>
      <c r="H24" s="10">
        <v>5.5</v>
      </c>
      <c r="J24" s="11"/>
    </row>
    <row r="25" spans="1:10" s="10" customFormat="1" ht="55.15" customHeight="1">
      <c r="A25" s="30" t="s">
        <v>53</v>
      </c>
      <c r="B25" s="51"/>
      <c r="C25" s="79" t="s">
        <v>54</v>
      </c>
      <c r="D25" s="86" t="s">
        <v>55</v>
      </c>
      <c r="E25" s="86"/>
      <c r="F25" s="31">
        <v>8.5</v>
      </c>
      <c r="G25" s="29">
        <f t="shared" si="0"/>
        <v>0</v>
      </c>
      <c r="H25" s="10">
        <v>5.5</v>
      </c>
    </row>
    <row r="26" spans="1:10" s="10" customFormat="1" ht="45" customHeight="1">
      <c r="A26" s="27" t="s">
        <v>56</v>
      </c>
      <c r="B26" s="51"/>
      <c r="C26" s="79" t="s">
        <v>57</v>
      </c>
      <c r="D26" s="86" t="s">
        <v>58</v>
      </c>
      <c r="E26" s="86"/>
      <c r="F26" s="31">
        <v>8.5</v>
      </c>
      <c r="G26" s="29">
        <f t="shared" si="0"/>
        <v>0</v>
      </c>
      <c r="H26" s="10">
        <v>5.5</v>
      </c>
    </row>
    <row r="27" spans="1:10" s="10" customFormat="1" ht="45" customHeight="1">
      <c r="A27" s="30" t="s">
        <v>59</v>
      </c>
      <c r="B27" s="52"/>
      <c r="C27" s="49" t="s">
        <v>60</v>
      </c>
      <c r="D27" s="83" t="s">
        <v>61</v>
      </c>
      <c r="E27" s="83"/>
      <c r="F27" s="32">
        <v>2.9</v>
      </c>
      <c r="G27" s="29">
        <f t="shared" si="0"/>
        <v>0</v>
      </c>
      <c r="H27" s="10">
        <v>5.5</v>
      </c>
    </row>
    <row r="28" spans="1:10" s="10" customFormat="1" ht="45" customHeight="1">
      <c r="A28" s="27" t="s">
        <v>62</v>
      </c>
      <c r="B28" s="51"/>
      <c r="C28" s="48" t="s">
        <v>63</v>
      </c>
      <c r="D28" s="86" t="s">
        <v>64</v>
      </c>
      <c r="E28" s="86"/>
      <c r="F28" s="31">
        <v>6.5</v>
      </c>
      <c r="G28" s="29">
        <f t="shared" si="0"/>
        <v>0</v>
      </c>
      <c r="H28" s="10">
        <v>5.5</v>
      </c>
    </row>
    <row r="29" spans="1:10" s="10" customFormat="1" ht="49.9" customHeight="1">
      <c r="A29" s="112" t="s">
        <v>65</v>
      </c>
      <c r="B29" s="88"/>
      <c r="C29" s="88"/>
      <c r="D29" s="88"/>
      <c r="E29" s="88"/>
      <c r="F29" s="88"/>
      <c r="G29" s="89"/>
    </row>
    <row r="30" spans="1:10" s="10" customFormat="1" ht="75.400000000000006" customHeight="1">
      <c r="A30" s="30" t="s">
        <v>66</v>
      </c>
      <c r="B30" s="52"/>
      <c r="C30" s="54" t="s">
        <v>67</v>
      </c>
      <c r="D30" s="83" t="s">
        <v>68</v>
      </c>
      <c r="E30" s="83"/>
      <c r="F30" s="32">
        <v>84</v>
      </c>
      <c r="G30" s="33">
        <f>F30*B30</f>
        <v>0</v>
      </c>
      <c r="H30" s="10">
        <v>10</v>
      </c>
    </row>
    <row r="31" spans="1:10" s="10" customFormat="1" ht="45" customHeight="1">
      <c r="A31" s="30" t="s">
        <v>69</v>
      </c>
      <c r="B31" s="51"/>
      <c r="C31" s="48" t="s">
        <v>70</v>
      </c>
      <c r="D31" s="86" t="s">
        <v>71</v>
      </c>
      <c r="E31" s="86"/>
      <c r="F31" s="31">
        <v>32</v>
      </c>
      <c r="G31" s="33">
        <f>F31*B31</f>
        <v>0</v>
      </c>
      <c r="H31" s="10">
        <v>5.5</v>
      </c>
    </row>
    <row r="32" spans="1:10" s="10" customFormat="1" ht="45" customHeight="1">
      <c r="A32" s="30" t="s">
        <v>72</v>
      </c>
      <c r="B32" s="51"/>
      <c r="C32" s="48" t="s">
        <v>73</v>
      </c>
      <c r="D32" s="86" t="s">
        <v>74</v>
      </c>
      <c r="E32" s="86"/>
      <c r="F32" s="31">
        <v>65</v>
      </c>
      <c r="G32" s="33">
        <f>F32*B32</f>
        <v>0</v>
      </c>
      <c r="H32" s="10">
        <v>10</v>
      </c>
    </row>
    <row r="33" spans="1:8" s="10" customFormat="1" ht="45" customHeight="1">
      <c r="A33" s="30" t="s">
        <v>75</v>
      </c>
      <c r="B33" s="52"/>
      <c r="C33" s="49" t="s">
        <v>76</v>
      </c>
      <c r="D33" s="83" t="s">
        <v>77</v>
      </c>
      <c r="E33" s="83"/>
      <c r="F33" s="32">
        <v>29</v>
      </c>
      <c r="G33" s="33">
        <f>F33*B33</f>
        <v>0</v>
      </c>
      <c r="H33" s="10">
        <v>10</v>
      </c>
    </row>
    <row r="34" spans="1:8" s="10" customFormat="1" ht="49.9" customHeight="1">
      <c r="A34" s="109" t="s">
        <v>78</v>
      </c>
      <c r="B34" s="110"/>
      <c r="C34" s="110"/>
      <c r="D34" s="110"/>
      <c r="E34" s="110"/>
      <c r="F34" s="110"/>
      <c r="G34" s="111"/>
    </row>
    <row r="35" spans="1:8" s="10" customFormat="1" ht="49.9" customHeight="1">
      <c r="A35" s="112" t="s">
        <v>79</v>
      </c>
      <c r="B35" s="88"/>
      <c r="C35" s="88"/>
      <c r="D35" s="88"/>
      <c r="E35" s="88"/>
      <c r="F35" s="88"/>
      <c r="G35" s="89"/>
    </row>
    <row r="36" spans="1:8" s="10" customFormat="1" ht="45" customHeight="1">
      <c r="A36" s="27" t="s">
        <v>80</v>
      </c>
      <c r="B36" s="53"/>
      <c r="C36" s="76" t="s">
        <v>81</v>
      </c>
      <c r="D36" s="83" t="s">
        <v>82</v>
      </c>
      <c r="E36" s="83"/>
      <c r="F36" s="28">
        <v>12.9</v>
      </c>
      <c r="G36" s="29">
        <f>F36*B36</f>
        <v>0</v>
      </c>
      <c r="H36" s="10">
        <v>10</v>
      </c>
    </row>
    <row r="37" spans="1:8" s="10" customFormat="1" ht="45" customHeight="1">
      <c r="A37" s="27" t="s">
        <v>83</v>
      </c>
      <c r="B37" s="69"/>
      <c r="C37" s="76" t="s">
        <v>84</v>
      </c>
      <c r="D37" s="83" t="s">
        <v>85</v>
      </c>
      <c r="E37" s="83"/>
      <c r="F37" s="28">
        <v>12.9</v>
      </c>
      <c r="G37" s="29">
        <f t="shared" ref="G37:G40" si="1">F37*B37</f>
        <v>0</v>
      </c>
      <c r="H37" s="10">
        <v>10</v>
      </c>
    </row>
    <row r="38" spans="1:8" s="10" customFormat="1" ht="45" customHeight="1">
      <c r="A38" s="27" t="s">
        <v>86</v>
      </c>
      <c r="B38" s="69"/>
      <c r="C38" s="76" t="s">
        <v>87</v>
      </c>
      <c r="D38" s="86" t="s">
        <v>88</v>
      </c>
      <c r="E38" s="86"/>
      <c r="F38" s="28">
        <v>12.9</v>
      </c>
      <c r="G38" s="29">
        <f t="shared" si="1"/>
        <v>0</v>
      </c>
      <c r="H38" s="10">
        <v>10</v>
      </c>
    </row>
    <row r="39" spans="1:8" s="10" customFormat="1" ht="45" customHeight="1">
      <c r="A39" s="27" t="s">
        <v>89</v>
      </c>
      <c r="B39" s="52"/>
      <c r="C39" s="76" t="s">
        <v>90</v>
      </c>
      <c r="D39" s="83" t="s">
        <v>91</v>
      </c>
      <c r="E39" s="83"/>
      <c r="F39" s="28">
        <v>12.9</v>
      </c>
      <c r="G39" s="29">
        <f t="shared" si="1"/>
        <v>0</v>
      </c>
      <c r="H39" s="10">
        <v>10</v>
      </c>
    </row>
    <row r="40" spans="1:8" s="10" customFormat="1" ht="45" customHeight="1">
      <c r="A40" s="27" t="s">
        <v>92</v>
      </c>
      <c r="B40" s="52"/>
      <c r="C40" s="76" t="s">
        <v>93</v>
      </c>
      <c r="D40" s="83" t="s">
        <v>94</v>
      </c>
      <c r="E40" s="83"/>
      <c r="F40" s="28">
        <v>12.9</v>
      </c>
      <c r="G40" s="29">
        <f t="shared" si="1"/>
        <v>0</v>
      </c>
      <c r="H40" s="10">
        <v>10</v>
      </c>
    </row>
    <row r="41" spans="1:8" s="10" customFormat="1" ht="45" customHeight="1">
      <c r="A41" s="27" t="s">
        <v>95</v>
      </c>
      <c r="B41" s="52"/>
      <c r="C41" s="77" t="s">
        <v>96</v>
      </c>
      <c r="D41" s="83" t="s">
        <v>97</v>
      </c>
      <c r="E41" s="83"/>
      <c r="F41" s="32">
        <v>14.5</v>
      </c>
      <c r="G41" s="29">
        <f>F41*B41</f>
        <v>0</v>
      </c>
      <c r="H41" s="10">
        <v>10</v>
      </c>
    </row>
    <row r="42" spans="1:8" s="10" customFormat="1" ht="45" customHeight="1">
      <c r="A42" s="27" t="s">
        <v>98</v>
      </c>
      <c r="B42" s="52"/>
      <c r="C42" s="77" t="s">
        <v>99</v>
      </c>
      <c r="D42" s="83" t="s">
        <v>100</v>
      </c>
      <c r="E42" s="83"/>
      <c r="F42" s="32">
        <v>14.5</v>
      </c>
      <c r="G42" s="29">
        <f>F42*B42</f>
        <v>0</v>
      </c>
      <c r="H42" s="10">
        <v>10</v>
      </c>
    </row>
    <row r="43" spans="1:8" s="10" customFormat="1" ht="49.15" customHeight="1">
      <c r="A43" s="87" t="s">
        <v>101</v>
      </c>
      <c r="B43" s="88"/>
      <c r="C43" s="88"/>
      <c r="D43" s="88"/>
      <c r="E43" s="88"/>
      <c r="F43" s="88"/>
      <c r="G43" s="89"/>
    </row>
    <row r="44" spans="1:8" s="10" customFormat="1" ht="45" customHeight="1">
      <c r="A44" s="27" t="s">
        <v>102</v>
      </c>
      <c r="B44" s="50"/>
      <c r="C44" s="47" t="s">
        <v>103</v>
      </c>
      <c r="D44" s="82" t="s">
        <v>104</v>
      </c>
      <c r="E44" s="82"/>
      <c r="F44" s="28">
        <v>37</v>
      </c>
      <c r="G44" s="29">
        <f>F44*B44</f>
        <v>0</v>
      </c>
      <c r="H44" s="10">
        <v>10</v>
      </c>
    </row>
    <row r="45" spans="1:8" s="10" customFormat="1" ht="45" customHeight="1">
      <c r="A45" s="27" t="s">
        <v>102</v>
      </c>
      <c r="B45" s="51"/>
      <c r="C45" s="48" t="s">
        <v>105</v>
      </c>
      <c r="D45" s="86" t="s">
        <v>106</v>
      </c>
      <c r="E45" s="86"/>
      <c r="F45" s="31">
        <v>39</v>
      </c>
      <c r="G45" s="29">
        <f>F45*B45</f>
        <v>0</v>
      </c>
      <c r="H45" s="10">
        <v>10</v>
      </c>
    </row>
    <row r="46" spans="1:8" s="10" customFormat="1" ht="45" customHeight="1">
      <c r="A46" s="27" t="s">
        <v>102</v>
      </c>
      <c r="B46" s="51"/>
      <c r="C46" s="48" t="s">
        <v>107</v>
      </c>
      <c r="D46" s="86" t="s">
        <v>108</v>
      </c>
      <c r="E46" s="86"/>
      <c r="F46" s="31">
        <v>38</v>
      </c>
      <c r="G46" s="29">
        <f>F46*B46</f>
        <v>0</v>
      </c>
      <c r="H46" s="10">
        <v>10</v>
      </c>
    </row>
    <row r="47" spans="1:8" s="10" customFormat="1" ht="45" customHeight="1">
      <c r="A47" s="27" t="s">
        <v>102</v>
      </c>
      <c r="B47" s="51"/>
      <c r="C47" s="48" t="s">
        <v>109</v>
      </c>
      <c r="D47" s="86" t="s">
        <v>110</v>
      </c>
      <c r="E47" s="86"/>
      <c r="F47" s="31">
        <v>39.5</v>
      </c>
      <c r="G47" s="29">
        <f>F47*B47</f>
        <v>0</v>
      </c>
      <c r="H47" s="10">
        <v>10</v>
      </c>
    </row>
    <row r="48" spans="1:8" s="10" customFormat="1" ht="45" customHeight="1">
      <c r="A48" s="27" t="s">
        <v>102</v>
      </c>
      <c r="B48" s="51"/>
      <c r="C48" s="48" t="s">
        <v>111</v>
      </c>
      <c r="D48" s="86" t="s">
        <v>112</v>
      </c>
      <c r="E48" s="86"/>
      <c r="F48" s="31">
        <v>25</v>
      </c>
      <c r="G48" s="29">
        <f>F48*B48</f>
        <v>0</v>
      </c>
      <c r="H48" s="10">
        <v>10</v>
      </c>
    </row>
    <row r="49" spans="1:8" s="10" customFormat="1" ht="49.9" customHeight="1">
      <c r="A49" s="109" t="s">
        <v>113</v>
      </c>
      <c r="B49" s="110"/>
      <c r="C49" s="110"/>
      <c r="D49" s="110"/>
      <c r="E49" s="110"/>
      <c r="F49" s="110"/>
      <c r="G49" s="111"/>
    </row>
    <row r="50" spans="1:8" s="10" customFormat="1" ht="49.9" customHeight="1">
      <c r="A50" s="87" t="s">
        <v>114</v>
      </c>
      <c r="B50" s="88"/>
      <c r="C50" s="88"/>
      <c r="D50" s="88"/>
      <c r="E50" s="88"/>
      <c r="F50" s="88"/>
      <c r="G50" s="89"/>
    </row>
    <row r="51" spans="1:8" s="10" customFormat="1" ht="55.15" customHeight="1">
      <c r="A51" s="30" t="s">
        <v>115</v>
      </c>
      <c r="B51" s="51"/>
      <c r="C51" s="48" t="s">
        <v>116</v>
      </c>
      <c r="D51" s="86" t="s">
        <v>117</v>
      </c>
      <c r="E51" s="86"/>
      <c r="F51" s="31">
        <v>85</v>
      </c>
      <c r="G51" s="29">
        <f>F51*B51</f>
        <v>0</v>
      </c>
      <c r="H51" s="10">
        <v>10</v>
      </c>
    </row>
    <row r="52" spans="1:8" s="10" customFormat="1" ht="55.15" customHeight="1">
      <c r="A52" s="30" t="s">
        <v>118</v>
      </c>
      <c r="B52" s="51"/>
      <c r="C52" s="48" t="s">
        <v>119</v>
      </c>
      <c r="D52" s="86" t="s">
        <v>120</v>
      </c>
      <c r="E52" s="86"/>
      <c r="F52" s="31">
        <v>85</v>
      </c>
      <c r="G52" s="29">
        <f>F52*B52</f>
        <v>0</v>
      </c>
      <c r="H52" s="10">
        <v>10</v>
      </c>
    </row>
    <row r="53" spans="1:8" s="10" customFormat="1" ht="45" customHeight="1">
      <c r="A53" s="27" t="s">
        <v>121</v>
      </c>
      <c r="B53" s="50"/>
      <c r="C53" s="47" t="s">
        <v>122</v>
      </c>
      <c r="D53" s="82" t="s">
        <v>123</v>
      </c>
      <c r="E53" s="82"/>
      <c r="F53" s="28">
        <v>67.900000000000006</v>
      </c>
      <c r="G53" s="29">
        <f>F53*B53</f>
        <v>0</v>
      </c>
      <c r="H53" s="10">
        <v>10</v>
      </c>
    </row>
    <row r="54" spans="1:8" s="10" customFormat="1" ht="45" customHeight="1">
      <c r="A54" s="30" t="s">
        <v>124</v>
      </c>
      <c r="B54" s="52"/>
      <c r="C54" s="49" t="s">
        <v>125</v>
      </c>
      <c r="D54" s="83" t="s">
        <v>126</v>
      </c>
      <c r="E54" s="83"/>
      <c r="F54" s="32">
        <v>64.900000000000006</v>
      </c>
      <c r="G54" s="29">
        <f>F54*B54</f>
        <v>0</v>
      </c>
      <c r="H54" s="10">
        <v>10</v>
      </c>
    </row>
    <row r="55" spans="1:8" s="10" customFormat="1" ht="49.9" customHeight="1">
      <c r="A55" s="87" t="s">
        <v>127</v>
      </c>
      <c r="B55" s="88"/>
      <c r="C55" s="88"/>
      <c r="D55" s="88"/>
      <c r="E55" s="88"/>
      <c r="F55" s="88"/>
      <c r="G55" s="89"/>
    </row>
    <row r="56" spans="1:8" s="10" customFormat="1" ht="45" customHeight="1">
      <c r="A56" s="27" t="s">
        <v>128</v>
      </c>
      <c r="B56" s="51"/>
      <c r="C56" s="48" t="s">
        <v>129</v>
      </c>
      <c r="D56" s="86" t="s">
        <v>130</v>
      </c>
      <c r="E56" s="86"/>
      <c r="F56" s="31">
        <v>39.5</v>
      </c>
      <c r="G56" s="29">
        <f t="shared" ref="G56:G64" si="2">F56*B56</f>
        <v>0</v>
      </c>
      <c r="H56" s="10">
        <v>10</v>
      </c>
    </row>
    <row r="57" spans="1:8" s="10" customFormat="1" ht="45" customHeight="1">
      <c r="A57" s="27" t="s">
        <v>131</v>
      </c>
      <c r="B57" s="51"/>
      <c r="C57" s="48" t="s">
        <v>132</v>
      </c>
      <c r="D57" s="84" t="s">
        <v>133</v>
      </c>
      <c r="E57" s="85"/>
      <c r="F57" s="31">
        <v>70</v>
      </c>
      <c r="G57" s="29">
        <f t="shared" si="2"/>
        <v>0</v>
      </c>
      <c r="H57" s="10">
        <v>10</v>
      </c>
    </row>
    <row r="58" spans="1:8" s="10" customFormat="1" ht="45" customHeight="1">
      <c r="A58" s="30" t="s">
        <v>102</v>
      </c>
      <c r="B58" s="51"/>
      <c r="C58" s="48" t="s">
        <v>134</v>
      </c>
      <c r="D58" s="86" t="s">
        <v>135</v>
      </c>
      <c r="E58" s="86"/>
      <c r="F58" s="31">
        <v>36</v>
      </c>
      <c r="G58" s="29">
        <f t="shared" si="2"/>
        <v>0</v>
      </c>
      <c r="H58" s="10">
        <v>10</v>
      </c>
    </row>
    <row r="59" spans="1:8" s="10" customFormat="1" ht="45" customHeight="1">
      <c r="A59" s="30" t="s">
        <v>102</v>
      </c>
      <c r="B59" s="50"/>
      <c r="C59" s="48" t="s">
        <v>136</v>
      </c>
      <c r="D59" s="86" t="s">
        <v>137</v>
      </c>
      <c r="E59" s="86"/>
      <c r="F59" s="28">
        <v>36</v>
      </c>
      <c r="G59" s="29">
        <f t="shared" si="2"/>
        <v>0</v>
      </c>
      <c r="H59" s="10">
        <v>10</v>
      </c>
    </row>
    <row r="60" spans="1:8" s="10" customFormat="1" ht="45" customHeight="1">
      <c r="A60" s="30" t="s">
        <v>102</v>
      </c>
      <c r="B60" s="50"/>
      <c r="C60" s="47" t="s">
        <v>138</v>
      </c>
      <c r="D60" s="82" t="s">
        <v>139</v>
      </c>
      <c r="E60" s="82"/>
      <c r="F60" s="28">
        <v>80</v>
      </c>
      <c r="G60" s="29">
        <f t="shared" si="2"/>
        <v>0</v>
      </c>
      <c r="H60" s="10">
        <v>10</v>
      </c>
    </row>
    <row r="61" spans="1:8" s="10" customFormat="1" ht="45" customHeight="1">
      <c r="A61" s="30" t="s">
        <v>102</v>
      </c>
      <c r="B61" s="51"/>
      <c r="C61" s="48" t="s">
        <v>140</v>
      </c>
      <c r="D61" s="86" t="s">
        <v>141</v>
      </c>
      <c r="E61" s="86"/>
      <c r="F61" s="31">
        <v>85</v>
      </c>
      <c r="G61" s="29">
        <f t="shared" ref="G61:G62" si="3">F61*B61</f>
        <v>0</v>
      </c>
      <c r="H61" s="10">
        <v>10</v>
      </c>
    </row>
    <row r="62" spans="1:8" s="10" customFormat="1" ht="58.9" customHeight="1">
      <c r="A62" s="30" t="s">
        <v>102</v>
      </c>
      <c r="B62" s="51"/>
      <c r="C62" s="48" t="s">
        <v>142</v>
      </c>
      <c r="D62" s="86" t="s">
        <v>143</v>
      </c>
      <c r="E62" s="86"/>
      <c r="F62" s="31">
        <v>26</v>
      </c>
      <c r="G62" s="29">
        <f t="shared" si="3"/>
        <v>0</v>
      </c>
      <c r="H62" s="10">
        <v>10</v>
      </c>
    </row>
    <row r="63" spans="1:8" s="10" customFormat="1" ht="43.9" customHeight="1">
      <c r="A63" s="30" t="s">
        <v>102</v>
      </c>
      <c r="B63" s="51"/>
      <c r="C63" s="48" t="s">
        <v>144</v>
      </c>
      <c r="D63" s="86" t="s">
        <v>145</v>
      </c>
      <c r="E63" s="86"/>
      <c r="F63" s="31">
        <v>29</v>
      </c>
      <c r="G63" s="29">
        <f t="shared" si="2"/>
        <v>0</v>
      </c>
      <c r="H63" s="10">
        <v>10</v>
      </c>
    </row>
    <row r="64" spans="1:8" s="10" customFormat="1" ht="58.9" customHeight="1">
      <c r="A64" s="30" t="s">
        <v>102</v>
      </c>
      <c r="B64" s="51"/>
      <c r="C64" s="48" t="s">
        <v>146</v>
      </c>
      <c r="D64" s="86" t="s">
        <v>147</v>
      </c>
      <c r="E64" s="86"/>
      <c r="F64" s="31">
        <v>32</v>
      </c>
      <c r="G64" s="29">
        <f t="shared" si="2"/>
        <v>0</v>
      </c>
      <c r="H64" s="10">
        <v>10</v>
      </c>
    </row>
    <row r="65" spans="1:8" s="10" customFormat="1" ht="49.9" customHeight="1">
      <c r="A65" s="87" t="s">
        <v>148</v>
      </c>
      <c r="B65" s="88"/>
      <c r="C65" s="88"/>
      <c r="D65" s="88"/>
      <c r="E65" s="88"/>
      <c r="F65" s="88"/>
      <c r="G65" s="89"/>
    </row>
    <row r="66" spans="1:8" s="10" customFormat="1" ht="45" customHeight="1">
      <c r="A66" s="30" t="s">
        <v>102</v>
      </c>
      <c r="B66" s="51"/>
      <c r="C66" s="48" t="s">
        <v>149</v>
      </c>
      <c r="D66" s="86" t="s">
        <v>150</v>
      </c>
      <c r="E66" s="86"/>
      <c r="F66" s="31">
        <v>65</v>
      </c>
      <c r="G66" s="29">
        <f>F66*B66</f>
        <v>0</v>
      </c>
      <c r="H66" s="10">
        <v>10</v>
      </c>
    </row>
    <row r="67" spans="1:8" s="10" customFormat="1" ht="45" customHeight="1">
      <c r="A67" s="30" t="s">
        <v>102</v>
      </c>
      <c r="B67" s="53"/>
      <c r="C67" s="48" t="s">
        <v>151</v>
      </c>
      <c r="D67" s="86" t="s">
        <v>152</v>
      </c>
      <c r="E67" s="86"/>
      <c r="F67" s="31">
        <v>68</v>
      </c>
      <c r="G67" s="29">
        <f>F67*B67</f>
        <v>0</v>
      </c>
      <c r="H67" s="10">
        <v>10</v>
      </c>
    </row>
    <row r="68" spans="1:8" s="10" customFormat="1" ht="49.9" customHeight="1">
      <c r="A68" s="115" t="s">
        <v>153</v>
      </c>
      <c r="B68" s="116"/>
      <c r="C68" s="116"/>
      <c r="D68" s="116"/>
      <c r="E68" s="116"/>
      <c r="F68" s="116"/>
      <c r="G68" s="117"/>
    </row>
    <row r="69" spans="1:8" s="10" customFormat="1" ht="49.9" customHeight="1">
      <c r="A69" s="87" t="s">
        <v>154</v>
      </c>
      <c r="B69" s="88"/>
      <c r="C69" s="88"/>
      <c r="D69" s="88"/>
      <c r="E69" s="88"/>
      <c r="F69" s="88"/>
      <c r="G69" s="89"/>
    </row>
    <row r="70" spans="1:8" s="10" customFormat="1" ht="45" customHeight="1">
      <c r="A70" s="30" t="s">
        <v>155</v>
      </c>
      <c r="B70" s="51"/>
      <c r="C70" s="48" t="s">
        <v>156</v>
      </c>
      <c r="D70" s="86" t="s">
        <v>157</v>
      </c>
      <c r="E70" s="86"/>
      <c r="F70" s="31">
        <v>42</v>
      </c>
      <c r="G70" s="33">
        <f>F70*B70</f>
        <v>0</v>
      </c>
      <c r="H70" s="10">
        <v>20</v>
      </c>
    </row>
    <row r="71" spans="1:8" s="10" customFormat="1" ht="45" customHeight="1">
      <c r="A71" s="30" t="s">
        <v>102</v>
      </c>
      <c r="B71" s="51"/>
      <c r="C71" s="48" t="s">
        <v>158</v>
      </c>
      <c r="D71" s="86" t="s">
        <v>159</v>
      </c>
      <c r="E71" s="86"/>
      <c r="F71" s="31">
        <v>59</v>
      </c>
      <c r="G71" s="33">
        <f>F71*B71</f>
        <v>0</v>
      </c>
      <c r="H71" s="10">
        <v>20</v>
      </c>
    </row>
    <row r="72" spans="1:8" s="10" customFormat="1" ht="45" customHeight="1">
      <c r="A72" s="30" t="s">
        <v>102</v>
      </c>
      <c r="B72" s="51"/>
      <c r="C72" s="48" t="s">
        <v>160</v>
      </c>
      <c r="D72" s="86" t="s">
        <v>161</v>
      </c>
      <c r="E72" s="86"/>
      <c r="F72" s="31">
        <v>72</v>
      </c>
      <c r="G72" s="33">
        <f>F72*B72</f>
        <v>0</v>
      </c>
      <c r="H72" s="10">
        <v>20</v>
      </c>
    </row>
    <row r="73" spans="1:8" s="10" customFormat="1" ht="45" customHeight="1">
      <c r="A73" s="30" t="s">
        <v>102</v>
      </c>
      <c r="B73" s="51"/>
      <c r="C73" s="48" t="s">
        <v>162</v>
      </c>
      <c r="D73" s="86" t="s">
        <v>163</v>
      </c>
      <c r="E73" s="86"/>
      <c r="F73" s="31">
        <v>72</v>
      </c>
      <c r="G73" s="33">
        <f>F73*B73</f>
        <v>0</v>
      </c>
      <c r="H73" s="10">
        <v>20</v>
      </c>
    </row>
    <row r="74" spans="1:8" s="10" customFormat="1" ht="49.9" customHeight="1">
      <c r="A74" s="87" t="s">
        <v>164</v>
      </c>
      <c r="B74" s="88"/>
      <c r="C74" s="88"/>
      <c r="D74" s="88"/>
      <c r="E74" s="88"/>
      <c r="F74" s="88"/>
      <c r="G74" s="89"/>
    </row>
    <row r="75" spans="1:8" s="10" customFormat="1" ht="45" customHeight="1">
      <c r="A75" s="27" t="s">
        <v>165</v>
      </c>
      <c r="B75" s="50"/>
      <c r="C75" s="47" t="s">
        <v>166</v>
      </c>
      <c r="D75" s="82" t="s">
        <v>167</v>
      </c>
      <c r="E75" s="82"/>
      <c r="F75" s="28">
        <v>14</v>
      </c>
      <c r="G75" s="29">
        <f>F75*B75</f>
        <v>0</v>
      </c>
      <c r="H75" s="10">
        <v>20</v>
      </c>
    </row>
    <row r="76" spans="1:8" s="10" customFormat="1" ht="45" customHeight="1">
      <c r="A76" s="27" t="s">
        <v>168</v>
      </c>
      <c r="B76" s="50"/>
      <c r="C76" s="47" t="s">
        <v>169</v>
      </c>
      <c r="D76" s="84" t="s">
        <v>170</v>
      </c>
      <c r="E76" s="85"/>
      <c r="F76" s="28">
        <v>25</v>
      </c>
      <c r="G76" s="29">
        <f>F76*B76</f>
        <v>0</v>
      </c>
      <c r="H76" s="10">
        <v>20</v>
      </c>
    </row>
    <row r="77" spans="1:8" s="10" customFormat="1" ht="45" customHeight="1">
      <c r="A77" s="27" t="s">
        <v>171</v>
      </c>
      <c r="B77" s="51"/>
      <c r="C77" s="48" t="s">
        <v>172</v>
      </c>
      <c r="D77" s="86" t="s">
        <v>173</v>
      </c>
      <c r="E77" s="86"/>
      <c r="F77" s="31">
        <v>10.5</v>
      </c>
      <c r="G77" s="29">
        <f>F77*B77</f>
        <v>0</v>
      </c>
      <c r="H77" s="10">
        <v>20</v>
      </c>
    </row>
    <row r="78" spans="1:8" s="10" customFormat="1" ht="45" customHeight="1">
      <c r="A78" s="27" t="s">
        <v>174</v>
      </c>
      <c r="B78" s="52"/>
      <c r="C78" s="49" t="s">
        <v>175</v>
      </c>
      <c r="D78" s="84" t="s">
        <v>176</v>
      </c>
      <c r="E78" s="85"/>
      <c r="F78" s="32">
        <v>12.9</v>
      </c>
      <c r="G78" s="29">
        <f>F78*B78</f>
        <v>0</v>
      </c>
      <c r="H78" s="10">
        <v>20</v>
      </c>
    </row>
    <row r="79" spans="1:8" s="10" customFormat="1" ht="45" customHeight="1">
      <c r="A79" s="27" t="s">
        <v>177</v>
      </c>
      <c r="B79" s="52"/>
      <c r="C79" s="49" t="s">
        <v>178</v>
      </c>
      <c r="D79" s="83" t="s">
        <v>179</v>
      </c>
      <c r="E79" s="83"/>
      <c r="F79" s="32">
        <v>10.5</v>
      </c>
      <c r="G79" s="29">
        <f>F79*B79</f>
        <v>0</v>
      </c>
      <c r="H79" s="10">
        <v>20</v>
      </c>
    </row>
    <row r="80" spans="1:8" s="10" customFormat="1" ht="49.9" customHeight="1">
      <c r="A80" s="112" t="s">
        <v>180</v>
      </c>
      <c r="B80" s="88"/>
      <c r="C80" s="88"/>
      <c r="D80" s="88"/>
      <c r="E80" s="88"/>
      <c r="F80" s="88"/>
      <c r="G80" s="89"/>
    </row>
    <row r="81" spans="1:8" s="10" customFormat="1" ht="45" customHeight="1">
      <c r="A81" s="30" t="s">
        <v>181</v>
      </c>
      <c r="B81" s="51"/>
      <c r="C81" s="48" t="s">
        <v>182</v>
      </c>
      <c r="D81" s="86" t="s">
        <v>182</v>
      </c>
      <c r="E81" s="86"/>
      <c r="F81" s="31">
        <v>27.9</v>
      </c>
      <c r="G81" s="29">
        <f>F81*B81</f>
        <v>0</v>
      </c>
      <c r="H81" s="10">
        <v>20</v>
      </c>
    </row>
    <row r="82" spans="1:8" s="10" customFormat="1" ht="45" customHeight="1">
      <c r="A82" s="30" t="s">
        <v>183</v>
      </c>
      <c r="B82" s="50"/>
      <c r="C82" s="47" t="s">
        <v>184</v>
      </c>
      <c r="D82" s="82" t="s">
        <v>184</v>
      </c>
      <c r="E82" s="82"/>
      <c r="F82" s="28">
        <v>39.5</v>
      </c>
      <c r="G82" s="29">
        <f>F82*B82</f>
        <v>0</v>
      </c>
      <c r="H82" s="10">
        <v>20</v>
      </c>
    </row>
    <row r="83" spans="1:8" s="10" customFormat="1" ht="49.9" customHeight="1">
      <c r="A83" s="115" t="s">
        <v>185</v>
      </c>
      <c r="B83" s="116"/>
      <c r="C83" s="116"/>
      <c r="D83" s="116"/>
      <c r="E83" s="116"/>
      <c r="F83" s="116"/>
      <c r="G83" s="117"/>
    </row>
    <row r="84" spans="1:8" s="10" customFormat="1" ht="49.9" customHeight="1">
      <c r="A84" s="87" t="s">
        <v>186</v>
      </c>
      <c r="B84" s="88"/>
      <c r="C84" s="88"/>
      <c r="D84" s="88"/>
      <c r="E84" s="88"/>
      <c r="F84" s="88"/>
      <c r="G84" s="89"/>
    </row>
    <row r="85" spans="1:8" s="10" customFormat="1" ht="45" customHeight="1">
      <c r="A85" s="27" t="s">
        <v>34</v>
      </c>
      <c r="B85" s="51"/>
      <c r="C85" s="48" t="s">
        <v>35</v>
      </c>
      <c r="D85" s="86" t="s">
        <v>36</v>
      </c>
      <c r="E85" s="86"/>
      <c r="F85" s="31">
        <v>36</v>
      </c>
      <c r="G85" s="29">
        <f t="shared" ref="G85:G100" si="4">F85*B85</f>
        <v>0</v>
      </c>
      <c r="H85" s="10">
        <v>5.5</v>
      </c>
    </row>
    <row r="86" spans="1:8" s="10" customFormat="1" ht="45" customHeight="1">
      <c r="A86" s="27" t="s">
        <v>187</v>
      </c>
      <c r="B86" s="50"/>
      <c r="C86" s="47" t="s">
        <v>188</v>
      </c>
      <c r="D86" s="82" t="s">
        <v>189</v>
      </c>
      <c r="E86" s="82"/>
      <c r="F86" s="28">
        <v>3</v>
      </c>
      <c r="G86" s="29">
        <f t="shared" si="4"/>
        <v>0</v>
      </c>
      <c r="H86" s="10">
        <v>5.5</v>
      </c>
    </row>
    <row r="87" spans="1:8" s="10" customFormat="1" ht="45" customHeight="1">
      <c r="A87" s="27" t="s">
        <v>190</v>
      </c>
      <c r="B87" s="51"/>
      <c r="C87" s="48" t="s">
        <v>191</v>
      </c>
      <c r="D87" s="86" t="s">
        <v>192</v>
      </c>
      <c r="E87" s="86"/>
      <c r="F87" s="31">
        <v>29</v>
      </c>
      <c r="G87" s="29">
        <f t="shared" si="4"/>
        <v>0</v>
      </c>
      <c r="H87" s="10">
        <v>5.5</v>
      </c>
    </row>
    <row r="88" spans="1:8" s="10" customFormat="1" ht="45" customHeight="1">
      <c r="A88" s="27" t="s">
        <v>193</v>
      </c>
      <c r="B88" s="51"/>
      <c r="C88" s="48" t="s">
        <v>194</v>
      </c>
      <c r="D88" s="86" t="s">
        <v>195</v>
      </c>
      <c r="E88" s="86"/>
      <c r="F88" s="31">
        <v>24</v>
      </c>
      <c r="G88" s="29">
        <f t="shared" si="4"/>
        <v>0</v>
      </c>
      <c r="H88" s="10">
        <v>5.5</v>
      </c>
    </row>
    <row r="89" spans="1:8" s="10" customFormat="1" ht="45" customHeight="1">
      <c r="A89" s="27" t="s">
        <v>196</v>
      </c>
      <c r="B89" s="51"/>
      <c r="C89" s="48" t="s">
        <v>197</v>
      </c>
      <c r="D89" s="84" t="s">
        <v>197</v>
      </c>
      <c r="E89" s="85"/>
      <c r="F89" s="31">
        <v>18</v>
      </c>
      <c r="G89" s="29">
        <f t="shared" si="4"/>
        <v>0</v>
      </c>
      <c r="H89" s="10">
        <v>5.5</v>
      </c>
    </row>
    <row r="90" spans="1:8" s="10" customFormat="1" ht="45" customHeight="1">
      <c r="A90" s="27" t="s">
        <v>198</v>
      </c>
      <c r="B90" s="51"/>
      <c r="C90" s="48" t="s">
        <v>199</v>
      </c>
      <c r="D90" s="86" t="s">
        <v>200</v>
      </c>
      <c r="E90" s="86"/>
      <c r="F90" s="31">
        <v>38</v>
      </c>
      <c r="G90" s="29">
        <f t="shared" si="4"/>
        <v>0</v>
      </c>
      <c r="H90" s="10">
        <v>5.5</v>
      </c>
    </row>
    <row r="91" spans="1:8" s="10" customFormat="1" ht="45" customHeight="1">
      <c r="A91" s="27" t="s">
        <v>201</v>
      </c>
      <c r="B91" s="51"/>
      <c r="C91" s="48" t="s">
        <v>202</v>
      </c>
      <c r="D91" s="86" t="s">
        <v>202</v>
      </c>
      <c r="E91" s="86"/>
      <c r="F91" s="31">
        <v>5.5</v>
      </c>
      <c r="G91" s="29">
        <f>F91*B91</f>
        <v>0</v>
      </c>
      <c r="H91" s="10">
        <v>5.5</v>
      </c>
    </row>
    <row r="92" spans="1:8" s="10" customFormat="1" ht="45" customHeight="1">
      <c r="A92" s="27" t="s">
        <v>203</v>
      </c>
      <c r="B92" s="51"/>
      <c r="C92" s="48" t="s">
        <v>204</v>
      </c>
      <c r="D92" s="86" t="s">
        <v>204</v>
      </c>
      <c r="E92" s="86"/>
      <c r="F92" s="31">
        <v>36</v>
      </c>
      <c r="G92" s="29">
        <f t="shared" si="4"/>
        <v>0</v>
      </c>
      <c r="H92" s="10">
        <v>5.5</v>
      </c>
    </row>
    <row r="93" spans="1:8" s="10" customFormat="1" ht="45" customHeight="1">
      <c r="A93" s="27" t="s">
        <v>205</v>
      </c>
      <c r="B93" s="51"/>
      <c r="C93" s="48" t="s">
        <v>206</v>
      </c>
      <c r="D93" s="86" t="s">
        <v>206</v>
      </c>
      <c r="E93" s="86"/>
      <c r="F93" s="31">
        <v>36</v>
      </c>
      <c r="G93" s="29">
        <f t="shared" si="4"/>
        <v>0</v>
      </c>
      <c r="H93" s="10">
        <v>5.5</v>
      </c>
    </row>
    <row r="94" spans="1:8" s="10" customFormat="1" ht="45" customHeight="1">
      <c r="A94" s="27" t="s">
        <v>131</v>
      </c>
      <c r="B94" s="51"/>
      <c r="C94" s="80" t="s">
        <v>207</v>
      </c>
      <c r="D94" s="84" t="s">
        <v>207</v>
      </c>
      <c r="E94" s="85"/>
      <c r="F94" s="31">
        <v>36</v>
      </c>
      <c r="G94" s="29">
        <f t="shared" si="4"/>
        <v>0</v>
      </c>
    </row>
    <row r="95" spans="1:8" s="10" customFormat="1" ht="45" customHeight="1">
      <c r="A95" s="27" t="s">
        <v>131</v>
      </c>
      <c r="B95" s="51"/>
      <c r="C95" s="81" t="s">
        <v>208</v>
      </c>
      <c r="D95" s="84" t="s">
        <v>208</v>
      </c>
      <c r="E95" s="85"/>
      <c r="F95" s="31">
        <v>36</v>
      </c>
      <c r="G95" s="29">
        <f t="shared" si="4"/>
        <v>0</v>
      </c>
    </row>
    <row r="96" spans="1:8" s="10" customFormat="1" ht="45" customHeight="1">
      <c r="A96" s="27" t="s">
        <v>131</v>
      </c>
      <c r="B96" s="51"/>
      <c r="C96" s="81" t="s">
        <v>209</v>
      </c>
      <c r="D96" s="84" t="s">
        <v>210</v>
      </c>
      <c r="E96" s="85"/>
      <c r="F96" s="31">
        <v>48</v>
      </c>
      <c r="G96" s="29">
        <f t="shared" ref="G96" si="5">F96*B96</f>
        <v>0</v>
      </c>
    </row>
    <row r="97" spans="1:8" s="10" customFormat="1" ht="45" customHeight="1">
      <c r="A97" s="27" t="s">
        <v>131</v>
      </c>
      <c r="B97" s="51"/>
      <c r="C97" s="81" t="s">
        <v>211</v>
      </c>
      <c r="D97" s="84" t="s">
        <v>212</v>
      </c>
      <c r="E97" s="85"/>
      <c r="F97" s="31">
        <v>48</v>
      </c>
      <c r="G97" s="29">
        <f t="shared" ref="G97" si="6">F97*B97</f>
        <v>0</v>
      </c>
    </row>
    <row r="98" spans="1:8" s="10" customFormat="1" ht="45" customHeight="1">
      <c r="A98" s="27" t="s">
        <v>131</v>
      </c>
      <c r="B98" s="51"/>
      <c r="C98" s="81" t="s">
        <v>213</v>
      </c>
      <c r="D98" s="84" t="s">
        <v>214</v>
      </c>
      <c r="E98" s="85"/>
      <c r="F98" s="31">
        <v>48</v>
      </c>
      <c r="G98" s="29">
        <f t="shared" ref="G98" si="7">F98*B98</f>
        <v>0</v>
      </c>
    </row>
    <row r="99" spans="1:8" s="10" customFormat="1" ht="45" customHeight="1">
      <c r="A99" s="27" t="s">
        <v>28</v>
      </c>
      <c r="B99" s="51"/>
      <c r="C99" s="48" t="s">
        <v>29</v>
      </c>
      <c r="D99" s="84" t="s">
        <v>215</v>
      </c>
      <c r="E99" s="85"/>
      <c r="F99" s="31">
        <v>7</v>
      </c>
      <c r="G99" s="29">
        <f t="shared" si="4"/>
        <v>0</v>
      </c>
      <c r="H99" s="10">
        <v>5.5</v>
      </c>
    </row>
    <row r="100" spans="1:8" s="10" customFormat="1" ht="45" customHeight="1">
      <c r="A100" s="27" t="s">
        <v>31</v>
      </c>
      <c r="B100" s="51"/>
      <c r="C100" s="48" t="s">
        <v>32</v>
      </c>
      <c r="D100" s="84" t="s">
        <v>216</v>
      </c>
      <c r="E100" s="85"/>
      <c r="F100" s="31">
        <v>7</v>
      </c>
      <c r="G100" s="29">
        <f t="shared" si="4"/>
        <v>0</v>
      </c>
      <c r="H100" s="10">
        <v>5.5</v>
      </c>
    </row>
    <row r="101" spans="1:8" s="10" customFormat="1" ht="49.9" customHeight="1">
      <c r="A101" s="87" t="s">
        <v>217</v>
      </c>
      <c r="B101" s="88"/>
      <c r="C101" s="88"/>
      <c r="D101" s="88"/>
      <c r="E101" s="88"/>
      <c r="F101" s="88"/>
      <c r="G101" s="89"/>
    </row>
    <row r="102" spans="1:8" s="10" customFormat="1" ht="45" customHeight="1">
      <c r="A102" s="27" t="s">
        <v>218</v>
      </c>
      <c r="B102" s="50"/>
      <c r="C102" s="47" t="s">
        <v>219</v>
      </c>
      <c r="D102" s="82" t="s">
        <v>220</v>
      </c>
      <c r="E102" s="82"/>
      <c r="F102" s="28">
        <v>172</v>
      </c>
      <c r="G102" s="29">
        <f>F102*B102</f>
        <v>0</v>
      </c>
      <c r="H102" s="10">
        <v>20</v>
      </c>
    </row>
    <row r="103" spans="1:8" s="10" customFormat="1" ht="45" customHeight="1">
      <c r="A103" s="34" t="s">
        <v>221</v>
      </c>
      <c r="B103" s="52"/>
      <c r="C103" s="49" t="s">
        <v>222</v>
      </c>
      <c r="D103" s="83" t="s">
        <v>223</v>
      </c>
      <c r="E103" s="83"/>
      <c r="F103" s="32">
        <v>38</v>
      </c>
      <c r="G103" s="29">
        <f>F103*B103</f>
        <v>0</v>
      </c>
      <c r="H103" s="10">
        <v>5.5</v>
      </c>
    </row>
    <row r="104" spans="1:8" s="10" customFormat="1" ht="49.9" customHeight="1">
      <c r="A104" s="87" t="s">
        <v>224</v>
      </c>
      <c r="B104" s="88"/>
      <c r="C104" s="88"/>
      <c r="D104" s="88"/>
      <c r="E104" s="88"/>
      <c r="F104" s="88"/>
      <c r="G104" s="89"/>
    </row>
    <row r="105" spans="1:8" s="10" customFormat="1" ht="45" customHeight="1">
      <c r="A105" s="27" t="s">
        <v>225</v>
      </c>
      <c r="B105" s="50"/>
      <c r="C105" s="47" t="s">
        <v>226</v>
      </c>
      <c r="D105" s="82" t="s">
        <v>227</v>
      </c>
      <c r="E105" s="82"/>
      <c r="F105" s="28">
        <v>7.5</v>
      </c>
      <c r="G105" s="29">
        <f>F105*B105</f>
        <v>0</v>
      </c>
      <c r="H105" s="10">
        <v>5.5</v>
      </c>
    </row>
    <row r="106" spans="1:8" s="10" customFormat="1" ht="45" customHeight="1">
      <c r="A106" s="30" t="s">
        <v>228</v>
      </c>
      <c r="B106" s="53"/>
      <c r="C106" s="48" t="s">
        <v>229</v>
      </c>
      <c r="D106" s="86" t="s">
        <v>230</v>
      </c>
      <c r="E106" s="86"/>
      <c r="F106" s="31">
        <v>30</v>
      </c>
      <c r="G106" s="33">
        <f>F106*B106</f>
        <v>0</v>
      </c>
      <c r="H106" s="10">
        <v>5.5</v>
      </c>
    </row>
    <row r="107" spans="1:8" s="10" customFormat="1" ht="45" customHeight="1">
      <c r="A107" s="27" t="s">
        <v>231</v>
      </c>
      <c r="B107" s="50"/>
      <c r="C107" s="47" t="s">
        <v>232</v>
      </c>
      <c r="D107" s="82" t="s">
        <v>233</v>
      </c>
      <c r="E107" s="82"/>
      <c r="F107" s="28">
        <v>14</v>
      </c>
      <c r="G107" s="29">
        <f>F107*B107</f>
        <v>0</v>
      </c>
      <c r="H107" s="10">
        <v>20</v>
      </c>
    </row>
    <row r="108" spans="1:8" s="10" customFormat="1" ht="49.9" customHeight="1">
      <c r="A108" s="115" t="s">
        <v>234</v>
      </c>
      <c r="B108" s="116"/>
      <c r="C108" s="116"/>
      <c r="D108" s="116"/>
      <c r="E108" s="116"/>
      <c r="F108" s="116"/>
      <c r="G108" s="117"/>
    </row>
    <row r="109" spans="1:8" s="10" customFormat="1" ht="54" customHeight="1">
      <c r="A109" s="87" t="s">
        <v>235</v>
      </c>
      <c r="B109" s="90"/>
      <c r="C109" s="90"/>
      <c r="D109" s="90"/>
      <c r="E109" s="90"/>
      <c r="F109" s="90"/>
      <c r="G109" s="91"/>
    </row>
    <row r="110" spans="1:8" s="10" customFormat="1" ht="45" customHeight="1">
      <c r="A110" s="27" t="s">
        <v>236</v>
      </c>
      <c r="B110" s="50"/>
      <c r="C110" s="47" t="s">
        <v>237</v>
      </c>
      <c r="D110" s="82" t="s">
        <v>238</v>
      </c>
      <c r="E110" s="82"/>
      <c r="F110" s="28">
        <v>35.65</v>
      </c>
      <c r="G110" s="29">
        <f t="shared" ref="G110" si="8">F110*B110</f>
        <v>0</v>
      </c>
      <c r="H110" s="10">
        <v>20</v>
      </c>
    </row>
    <row r="111" spans="1:8" s="10" customFormat="1" ht="45" customHeight="1">
      <c r="A111" s="27" t="s">
        <v>236</v>
      </c>
      <c r="B111" s="50"/>
      <c r="C111" s="47" t="s">
        <v>239</v>
      </c>
      <c r="D111" s="82" t="s">
        <v>240</v>
      </c>
      <c r="E111" s="82"/>
      <c r="F111" s="28">
        <v>39.6</v>
      </c>
      <c r="G111" s="29">
        <f t="shared" ref="G111" si="9">F111*B111</f>
        <v>0</v>
      </c>
      <c r="H111" s="10">
        <v>20</v>
      </c>
    </row>
    <row r="112" spans="1:8" s="10" customFormat="1" ht="49.9" customHeight="1">
      <c r="A112" s="87" t="s">
        <v>241</v>
      </c>
      <c r="B112" s="88"/>
      <c r="C112" s="88"/>
      <c r="D112" s="88"/>
      <c r="E112" s="88"/>
      <c r="F112" s="88"/>
      <c r="G112" s="89"/>
    </row>
    <row r="113" spans="1:8" s="10" customFormat="1" ht="45" customHeight="1">
      <c r="A113" s="27" t="s">
        <v>236</v>
      </c>
      <c r="B113" s="50"/>
      <c r="C113" s="47" t="s">
        <v>242</v>
      </c>
      <c r="D113" s="82" t="s">
        <v>243</v>
      </c>
      <c r="E113" s="82"/>
      <c r="F113" s="28">
        <v>5.9</v>
      </c>
      <c r="G113" s="29">
        <f t="shared" ref="G113:G125" si="10">F113*B113</f>
        <v>0</v>
      </c>
      <c r="H113" s="10">
        <v>20</v>
      </c>
    </row>
    <row r="114" spans="1:8" s="10" customFormat="1" ht="45" customHeight="1">
      <c r="A114" s="30" t="s">
        <v>244</v>
      </c>
      <c r="B114" s="51"/>
      <c r="C114" s="48" t="s">
        <v>245</v>
      </c>
      <c r="D114" s="86" t="s">
        <v>246</v>
      </c>
      <c r="E114" s="86"/>
      <c r="F114" s="31">
        <v>5.9</v>
      </c>
      <c r="G114" s="29">
        <f t="shared" si="10"/>
        <v>0</v>
      </c>
      <c r="H114" s="10">
        <v>20</v>
      </c>
    </row>
    <row r="115" spans="1:8" s="10" customFormat="1" ht="45" customHeight="1">
      <c r="A115" s="27" t="s">
        <v>247</v>
      </c>
      <c r="B115" s="51"/>
      <c r="C115" s="48" t="s">
        <v>248</v>
      </c>
      <c r="D115" s="86" t="s">
        <v>249</v>
      </c>
      <c r="E115" s="86"/>
      <c r="F115" s="31">
        <v>3</v>
      </c>
      <c r="G115" s="29">
        <f t="shared" si="10"/>
        <v>0</v>
      </c>
      <c r="H115" s="10">
        <v>20</v>
      </c>
    </row>
    <row r="116" spans="1:8" s="10" customFormat="1" ht="45" customHeight="1">
      <c r="A116" s="30" t="s">
        <v>250</v>
      </c>
      <c r="B116" s="51"/>
      <c r="C116" s="48" t="s">
        <v>251</v>
      </c>
      <c r="D116" s="86" t="s">
        <v>252</v>
      </c>
      <c r="E116" s="86"/>
      <c r="F116" s="31">
        <v>3</v>
      </c>
      <c r="G116" s="29">
        <f t="shared" si="10"/>
        <v>0</v>
      </c>
      <c r="H116" s="10">
        <v>20</v>
      </c>
    </row>
    <row r="117" spans="1:8" s="10" customFormat="1" ht="45" customHeight="1">
      <c r="A117" s="27" t="s">
        <v>253</v>
      </c>
      <c r="B117" s="51"/>
      <c r="C117" s="48" t="s">
        <v>254</v>
      </c>
      <c r="D117" s="86" t="s">
        <v>255</v>
      </c>
      <c r="E117" s="86"/>
      <c r="F117" s="31">
        <v>5.95</v>
      </c>
      <c r="G117" s="29">
        <f t="shared" si="10"/>
        <v>0</v>
      </c>
      <c r="H117" s="10">
        <v>20</v>
      </c>
    </row>
    <row r="118" spans="1:8" s="10" customFormat="1" ht="45" customHeight="1">
      <c r="A118" s="30" t="s">
        <v>256</v>
      </c>
      <c r="B118" s="51"/>
      <c r="C118" s="48" t="s">
        <v>257</v>
      </c>
      <c r="D118" s="86" t="s">
        <v>258</v>
      </c>
      <c r="E118" s="86"/>
      <c r="F118" s="31">
        <v>5.95</v>
      </c>
      <c r="G118" s="29">
        <f t="shared" si="10"/>
        <v>0</v>
      </c>
      <c r="H118" s="10">
        <v>20</v>
      </c>
    </row>
    <row r="119" spans="1:8" s="10" customFormat="1" ht="45" customHeight="1">
      <c r="A119" s="27" t="s">
        <v>259</v>
      </c>
      <c r="B119" s="51"/>
      <c r="C119" s="48" t="s">
        <v>260</v>
      </c>
      <c r="D119" s="86" t="s">
        <v>261</v>
      </c>
      <c r="E119" s="86"/>
      <c r="F119" s="31">
        <v>7.5</v>
      </c>
      <c r="G119" s="29">
        <f t="shared" si="10"/>
        <v>0</v>
      </c>
      <c r="H119" s="10">
        <v>20</v>
      </c>
    </row>
    <row r="120" spans="1:8" s="10" customFormat="1" ht="45" customHeight="1">
      <c r="A120" s="30" t="s">
        <v>262</v>
      </c>
      <c r="B120" s="51"/>
      <c r="C120" s="48" t="s">
        <v>263</v>
      </c>
      <c r="D120" s="86" t="s">
        <v>264</v>
      </c>
      <c r="E120" s="86"/>
      <c r="F120" s="31">
        <v>3</v>
      </c>
      <c r="G120" s="29">
        <f t="shared" si="10"/>
        <v>0</v>
      </c>
      <c r="H120" s="10">
        <v>20</v>
      </c>
    </row>
    <row r="121" spans="1:8" s="10" customFormat="1" ht="45" customHeight="1">
      <c r="A121" s="27" t="s">
        <v>265</v>
      </c>
      <c r="B121" s="51"/>
      <c r="C121" s="48" t="s">
        <v>266</v>
      </c>
      <c r="D121" s="86" t="s">
        <v>267</v>
      </c>
      <c r="E121" s="86"/>
      <c r="F121" s="31">
        <v>7.5</v>
      </c>
      <c r="G121" s="29">
        <f t="shared" si="10"/>
        <v>0</v>
      </c>
      <c r="H121" s="10">
        <v>20</v>
      </c>
    </row>
    <row r="122" spans="1:8" s="10" customFormat="1" ht="51.6">
      <c r="A122" s="30" t="s">
        <v>268</v>
      </c>
      <c r="B122" s="51"/>
      <c r="C122" s="48" t="s">
        <v>269</v>
      </c>
      <c r="D122" s="86" t="s">
        <v>270</v>
      </c>
      <c r="E122" s="86"/>
      <c r="F122" s="31">
        <v>25</v>
      </c>
      <c r="G122" s="29">
        <f t="shared" si="10"/>
        <v>0</v>
      </c>
      <c r="H122" s="10">
        <v>20</v>
      </c>
    </row>
    <row r="123" spans="1:8" s="10" customFormat="1" ht="45" customHeight="1">
      <c r="A123" s="27" t="s">
        <v>271</v>
      </c>
      <c r="B123" s="51"/>
      <c r="C123" s="48" t="s">
        <v>272</v>
      </c>
      <c r="D123" s="84" t="s">
        <v>273</v>
      </c>
      <c r="E123" s="85"/>
      <c r="F123" s="31">
        <v>9</v>
      </c>
      <c r="G123" s="29">
        <f t="shared" si="10"/>
        <v>0</v>
      </c>
      <c r="H123" s="10">
        <v>5.5</v>
      </c>
    </row>
    <row r="124" spans="1:8" s="10" customFormat="1" ht="45" customHeight="1">
      <c r="A124" s="30" t="s">
        <v>274</v>
      </c>
      <c r="B124" s="51"/>
      <c r="C124" s="48" t="s">
        <v>275</v>
      </c>
      <c r="D124" s="86" t="s">
        <v>276</v>
      </c>
      <c r="E124" s="86"/>
      <c r="F124" s="31">
        <v>12</v>
      </c>
      <c r="G124" s="29">
        <f t="shared" si="10"/>
        <v>0</v>
      </c>
      <c r="H124" s="10">
        <v>20</v>
      </c>
    </row>
    <row r="125" spans="1:8" s="10" customFormat="1" ht="45" customHeight="1" thickBot="1">
      <c r="A125" s="27" t="s">
        <v>277</v>
      </c>
      <c r="B125" s="51"/>
      <c r="C125" s="48" t="s">
        <v>278</v>
      </c>
      <c r="D125" s="86" t="s">
        <v>279</v>
      </c>
      <c r="E125" s="86"/>
      <c r="F125" s="31">
        <v>6</v>
      </c>
      <c r="G125" s="29">
        <f t="shared" si="10"/>
        <v>0</v>
      </c>
      <c r="H125" s="10">
        <v>20</v>
      </c>
    </row>
    <row r="126" spans="1:8" s="10" customFormat="1" ht="1.9" customHeight="1" thickBot="1">
      <c r="A126" s="55"/>
      <c r="B126" s="56"/>
      <c r="C126" s="57"/>
      <c r="D126" s="58"/>
      <c r="E126" s="58"/>
      <c r="F126" s="59"/>
      <c r="G126" s="60"/>
    </row>
    <row r="127" spans="1:8" s="10" customFormat="1" ht="37.5" customHeight="1">
      <c r="C127" s="22"/>
      <c r="D127" s="13"/>
      <c r="E127" s="13"/>
      <c r="F127" s="15"/>
      <c r="G127" s="16"/>
    </row>
    <row r="128" spans="1:8" s="10" customFormat="1" ht="25.15" customHeight="1" thickBot="1">
      <c r="A128" s="17"/>
      <c r="B128" s="17"/>
      <c r="C128" s="12"/>
      <c r="D128" s="12"/>
      <c r="E128" s="13"/>
      <c r="F128" s="14"/>
      <c r="G128" s="15"/>
      <c r="H128" s="16"/>
    </row>
    <row r="129" spans="1:8" s="10" customFormat="1" ht="30" customHeight="1" thickBot="1">
      <c r="A129" s="18"/>
      <c r="B129" s="18"/>
      <c r="C129" s="18"/>
      <c r="D129" s="18"/>
      <c r="E129" s="134" t="s">
        <v>280</v>
      </c>
      <c r="F129" s="135"/>
      <c r="G129" s="35">
        <f>SUM(G14:G125)</f>
        <v>0</v>
      </c>
    </row>
    <row r="130" spans="1:8" s="10" customFormat="1" ht="30" customHeight="1" thickBot="1">
      <c r="A130" s="18"/>
      <c r="B130" s="18"/>
      <c r="C130" s="18"/>
      <c r="D130" s="18"/>
      <c r="E130" s="134" t="s">
        <v>281</v>
      </c>
      <c r="F130" s="135"/>
      <c r="G130" s="35" t="str">
        <f>IF(OR(B110&gt;0,B111&gt;0),50,"0")</f>
        <v>0</v>
      </c>
    </row>
    <row r="131" spans="1:8" s="10" customFormat="1" ht="30" customHeight="1" thickBot="1">
      <c r="A131" s="19"/>
      <c r="B131" s="19"/>
      <c r="C131" s="41" t="s">
        <v>282</v>
      </c>
      <c r="D131" s="41" t="s">
        <v>283</v>
      </c>
      <c r="E131" s="134" t="s">
        <v>284</v>
      </c>
      <c r="F131" s="135"/>
      <c r="G131" s="36" t="str">
        <f>IF(G129&gt;100,G129*10%,IF(G129&lt;100,"15"))</f>
        <v>15</v>
      </c>
      <c r="H131" s="10">
        <v>20</v>
      </c>
    </row>
    <row r="132" spans="1:8" s="10" customFormat="1" ht="30" customHeight="1" thickBot="1">
      <c r="A132" s="20"/>
      <c r="B132" s="20"/>
      <c r="C132" s="131"/>
      <c r="D132" s="131"/>
      <c r="E132" s="20"/>
      <c r="F132" s="68" t="s">
        <v>19</v>
      </c>
      <c r="G132" s="35">
        <f>+G129+G131+G130</f>
        <v>15</v>
      </c>
    </row>
    <row r="133" spans="1:8" s="10" customFormat="1" ht="30" customHeight="1">
      <c r="A133" s="18"/>
      <c r="B133" s="18"/>
      <c r="C133" s="132"/>
      <c r="D133" s="132"/>
      <c r="E133" s="18"/>
      <c r="F133" s="67" t="s">
        <v>285</v>
      </c>
      <c r="G133" s="37" cm="1">
        <f t="array" ref="G133">SUMPRODUCT((H14:H132=H133)*(G14:G132))*0.055</f>
        <v>0</v>
      </c>
      <c r="H133" s="10">
        <v>5.5</v>
      </c>
    </row>
    <row r="134" spans="1:8" s="11" customFormat="1" ht="30" customHeight="1">
      <c r="A134" s="18"/>
      <c r="B134" s="18"/>
      <c r="C134" s="132"/>
      <c r="D134" s="132"/>
      <c r="E134" s="18"/>
      <c r="F134" s="67" t="s">
        <v>286</v>
      </c>
      <c r="G134" s="37" cm="1">
        <f t="array" ref="G134">SUMPRODUCT((H14:H132=H134)*(G14:G132))*0.1</f>
        <v>0</v>
      </c>
      <c r="H134" s="11">
        <v>10</v>
      </c>
    </row>
    <row r="135" spans="1:8" s="11" customFormat="1" ht="30" customHeight="1" thickBot="1">
      <c r="A135" s="18"/>
      <c r="B135" s="18"/>
      <c r="C135" s="133"/>
      <c r="D135" s="133"/>
      <c r="E135" s="18"/>
      <c r="F135" s="67" t="s">
        <v>287</v>
      </c>
      <c r="G135" s="37" cm="1">
        <f t="array" ref="G135">SUMPRODUCT((H14:H132=H135)*(G14:G132))*0.2</f>
        <v>3</v>
      </c>
      <c r="H135" s="11">
        <v>20</v>
      </c>
    </row>
    <row r="136" spans="1:8" s="11" customFormat="1" ht="30" customHeight="1" thickBot="1">
      <c r="A136" s="20"/>
      <c r="B136" s="20"/>
      <c r="C136" s="20"/>
      <c r="D136" s="20"/>
      <c r="E136" s="20"/>
      <c r="F136" s="68" t="s">
        <v>288</v>
      </c>
      <c r="G136" s="39">
        <f>SUM(G132:G135)</f>
        <v>18</v>
      </c>
    </row>
    <row r="137" spans="1:8" s="11" customFormat="1" ht="30" customHeight="1">
      <c r="A137" s="20"/>
      <c r="B137" s="20"/>
      <c r="C137" s="20"/>
      <c r="D137" s="20"/>
      <c r="E137" s="20"/>
      <c r="F137" s="38"/>
      <c r="G137" s="40"/>
    </row>
    <row r="138" spans="1:8" ht="21" customHeight="1" thickBot="1">
      <c r="C138" s="1"/>
      <c r="F138" s="1"/>
      <c r="G138" s="1"/>
      <c r="H138" s="1"/>
    </row>
    <row r="139" spans="1:8" ht="365.65" customHeight="1" thickTop="1" thickBot="1">
      <c r="A139" s="121" t="s">
        <v>289</v>
      </c>
      <c r="B139" s="122"/>
      <c r="C139" s="122"/>
      <c r="D139" s="122"/>
      <c r="E139" s="122"/>
      <c r="F139" s="122"/>
      <c r="G139" s="123"/>
      <c r="H139" s="8"/>
    </row>
    <row r="140" spans="1:8" ht="368.65" customHeight="1" thickTop="1" thickBot="1">
      <c r="A140" s="118" t="s">
        <v>290</v>
      </c>
      <c r="B140" s="119"/>
      <c r="C140" s="119"/>
      <c r="D140" s="119"/>
      <c r="E140" s="119"/>
      <c r="F140" s="119"/>
      <c r="G140" s="120"/>
    </row>
    <row r="141" spans="1:8" ht="12" customHeight="1" thickTop="1">
      <c r="A141" s="6"/>
      <c r="B141" s="6"/>
      <c r="C141" s="6"/>
      <c r="D141" s="6"/>
      <c r="E141" s="6"/>
      <c r="F141" s="5"/>
      <c r="G141" s="6"/>
    </row>
    <row r="142" spans="1:8" ht="12" customHeight="1">
      <c r="A142" s="6"/>
      <c r="B142" s="6"/>
      <c r="C142" s="6"/>
      <c r="D142" s="6"/>
      <c r="E142" s="6"/>
      <c r="F142" s="5"/>
      <c r="G142" s="6"/>
    </row>
    <row r="143" spans="1:8" ht="12" customHeight="1">
      <c r="A143" s="6"/>
      <c r="B143" s="6"/>
      <c r="C143" s="6"/>
      <c r="D143" s="6"/>
      <c r="E143" s="6"/>
      <c r="F143" s="5"/>
      <c r="G143" s="6"/>
    </row>
    <row r="144" spans="1:8" ht="12" customHeight="1">
      <c r="A144" s="6"/>
      <c r="B144" s="6"/>
      <c r="C144" s="6"/>
      <c r="D144" s="6"/>
      <c r="E144" s="6"/>
      <c r="F144" s="5"/>
      <c r="G144" s="6"/>
    </row>
    <row r="145" spans="1:7" ht="12" customHeight="1">
      <c r="A145" s="6"/>
      <c r="B145" s="6"/>
      <c r="C145" s="6"/>
      <c r="D145" s="6"/>
      <c r="E145" s="6"/>
      <c r="F145" s="5"/>
      <c r="G145" s="6"/>
    </row>
    <row r="146" spans="1:7" ht="12" customHeight="1">
      <c r="A146" s="6"/>
      <c r="B146" s="6"/>
      <c r="C146" s="6"/>
      <c r="D146" s="6"/>
      <c r="E146" s="6"/>
      <c r="F146" s="5"/>
      <c r="G146" s="6"/>
    </row>
    <row r="147" spans="1:7" ht="12" customHeight="1">
      <c r="A147" s="6"/>
      <c r="B147" s="6"/>
      <c r="C147" s="6"/>
      <c r="D147" s="6"/>
      <c r="E147" s="6"/>
      <c r="F147" s="5"/>
      <c r="G147" s="6"/>
    </row>
    <row r="148" spans="1:7" ht="12" customHeight="1">
      <c r="A148" s="6"/>
      <c r="B148" s="6"/>
      <c r="C148" s="6"/>
      <c r="D148" s="6"/>
      <c r="E148" s="6"/>
      <c r="F148" s="5"/>
      <c r="G148" s="6"/>
    </row>
    <row r="149" spans="1:7" ht="12" customHeight="1">
      <c r="A149" s="6"/>
      <c r="B149" s="6"/>
      <c r="C149" s="6"/>
      <c r="D149" s="6"/>
      <c r="E149" s="6"/>
      <c r="F149" s="5"/>
      <c r="G149" s="6"/>
    </row>
    <row r="150" spans="1:7" ht="12" customHeight="1">
      <c r="A150" s="6"/>
      <c r="B150" s="6"/>
      <c r="C150" s="6"/>
      <c r="D150" s="6"/>
      <c r="E150" s="6"/>
      <c r="F150" s="5"/>
      <c r="G150" s="6"/>
    </row>
    <row r="151" spans="1:7" ht="12" customHeight="1">
      <c r="A151" s="6"/>
      <c r="B151" s="6"/>
      <c r="C151" s="6"/>
      <c r="D151" s="6"/>
      <c r="E151" s="6"/>
      <c r="F151" s="5"/>
      <c r="G151" s="6"/>
    </row>
    <row r="152" spans="1:7" ht="12" customHeight="1">
      <c r="A152" s="6"/>
      <c r="B152" s="6"/>
      <c r="C152" s="6"/>
      <c r="D152" s="6"/>
      <c r="E152" s="6"/>
      <c r="F152" s="5"/>
      <c r="G152" s="6"/>
    </row>
    <row r="153" spans="1:7" ht="12" customHeight="1">
      <c r="A153" s="6"/>
      <c r="B153" s="6"/>
      <c r="C153" s="6"/>
      <c r="D153" s="6"/>
      <c r="E153" s="6"/>
      <c r="F153" s="5"/>
      <c r="G153" s="6"/>
    </row>
    <row r="154" spans="1:7" ht="12" customHeight="1">
      <c r="A154" s="6"/>
      <c r="B154" s="6"/>
      <c r="C154" s="6"/>
      <c r="D154" s="6"/>
      <c r="E154" s="6"/>
      <c r="F154" s="5"/>
      <c r="G154" s="6"/>
    </row>
    <row r="155" spans="1:7" ht="12" customHeight="1">
      <c r="A155" s="6"/>
      <c r="B155" s="6"/>
      <c r="C155" s="6"/>
      <c r="D155" s="6"/>
      <c r="E155" s="6"/>
      <c r="F155" s="5"/>
      <c r="G155" s="6"/>
    </row>
    <row r="156" spans="1:7" ht="12" customHeight="1">
      <c r="A156" s="6"/>
      <c r="B156" s="6"/>
      <c r="C156" s="6"/>
      <c r="D156" s="6"/>
      <c r="E156" s="6"/>
      <c r="F156" s="5"/>
      <c r="G156" s="6"/>
    </row>
    <row r="157" spans="1:7" ht="12" customHeight="1">
      <c r="A157" s="6"/>
      <c r="B157" s="6"/>
      <c r="C157" s="6"/>
      <c r="D157" s="6"/>
      <c r="E157" s="6"/>
      <c r="F157" s="5"/>
      <c r="G157" s="6"/>
    </row>
    <row r="158" spans="1:7" ht="12" customHeight="1">
      <c r="A158" s="6"/>
      <c r="B158" s="6"/>
      <c r="C158" s="6"/>
      <c r="D158" s="6"/>
      <c r="E158" s="6"/>
      <c r="F158" s="5"/>
      <c r="G158" s="6"/>
    </row>
    <row r="159" spans="1:7" ht="12" customHeight="1">
      <c r="A159" s="6"/>
      <c r="B159" s="6"/>
      <c r="C159" s="6"/>
      <c r="D159" s="6"/>
      <c r="E159" s="6"/>
      <c r="F159" s="5"/>
      <c r="G159" s="6"/>
    </row>
    <row r="160" spans="1:7" ht="12" customHeight="1">
      <c r="A160" s="6"/>
      <c r="B160" s="6"/>
      <c r="C160" s="6"/>
      <c r="D160" s="6"/>
      <c r="E160" s="6"/>
      <c r="F160" s="5"/>
      <c r="G160" s="6"/>
    </row>
    <row r="161" spans="1:7" ht="12" customHeight="1">
      <c r="A161" s="6"/>
      <c r="B161" s="6"/>
      <c r="C161" s="6"/>
      <c r="D161" s="6"/>
      <c r="E161" s="6"/>
      <c r="F161" s="5"/>
      <c r="G161" s="6"/>
    </row>
    <row r="173" spans="1:7" ht="12" customHeight="1">
      <c r="C173" s="1"/>
    </row>
    <row r="174" spans="1:7" ht="12" customHeight="1">
      <c r="C174" s="1"/>
    </row>
    <row r="175" spans="1:7" ht="12" customHeight="1">
      <c r="C175" s="1"/>
    </row>
    <row r="176" spans="1:7" ht="12" customHeight="1">
      <c r="C176" s="1"/>
    </row>
    <row r="177" spans="3:3" ht="12" customHeight="1">
      <c r="C177" s="1"/>
    </row>
  </sheetData>
  <protectedRanges>
    <protectedRange sqref="E2:E6" name="Plage2"/>
    <protectedRange sqref="C2:C6" name="Plage1"/>
    <protectedRange sqref="F14:F15" name="petit dej"/>
    <protectedRange sqref="F54" name="Plateau repas"/>
    <protectedRange sqref="F128" name="Materiels et services"/>
    <protectedRange sqref="E7:E8" name="Plage2_1"/>
    <protectedRange sqref="C7:C8" name="Plage1_1"/>
  </protectedRanges>
  <autoFilter ref="A11:G125" xr:uid="{4C43F0E2-C0FE-4389-B186-FE03C16D7C7F}">
    <filterColumn colId="3" showButton="0"/>
  </autoFilter>
  <mergeCells count="138">
    <mergeCell ref="D40:E40"/>
    <mergeCell ref="D94:E94"/>
    <mergeCell ref="D95:E95"/>
    <mergeCell ref="D99:E99"/>
    <mergeCell ref="D97:E97"/>
    <mergeCell ref="D98:E98"/>
    <mergeCell ref="D71:E71"/>
    <mergeCell ref="D72:E72"/>
    <mergeCell ref="D73:E73"/>
    <mergeCell ref="A74:G74"/>
    <mergeCell ref="D82:E82"/>
    <mergeCell ref="D81:E81"/>
    <mergeCell ref="D85:E85"/>
    <mergeCell ref="D86:E86"/>
    <mergeCell ref="A84:G84"/>
    <mergeCell ref="A83:G83"/>
    <mergeCell ref="D90:E90"/>
    <mergeCell ref="D89:E89"/>
    <mergeCell ref="D87:E87"/>
    <mergeCell ref="D88:E88"/>
    <mergeCell ref="A43:G43"/>
    <mergeCell ref="D62:E62"/>
    <mergeCell ref="D64:E64"/>
    <mergeCell ref="A12:G12"/>
    <mergeCell ref="A9:G9"/>
    <mergeCell ref="A10:G10"/>
    <mergeCell ref="D32:E32"/>
    <mergeCell ref="D33:E33"/>
    <mergeCell ref="D30:E30"/>
    <mergeCell ref="D26:E26"/>
    <mergeCell ref="D28:E28"/>
    <mergeCell ref="D27:E27"/>
    <mergeCell ref="D31:E31"/>
    <mergeCell ref="D17:E17"/>
    <mergeCell ref="A13:G13"/>
    <mergeCell ref="D18:E18"/>
    <mergeCell ref="D23:E23"/>
    <mergeCell ref="D25:E25"/>
    <mergeCell ref="D16:E16"/>
    <mergeCell ref="D38:E38"/>
    <mergeCell ref="D59:E59"/>
    <mergeCell ref="D57:E57"/>
    <mergeCell ref="D36:E36"/>
    <mergeCell ref="D42:E42"/>
    <mergeCell ref="D47:E47"/>
    <mergeCell ref="C132:C135"/>
    <mergeCell ref="D132:D135"/>
    <mergeCell ref="D100:E100"/>
    <mergeCell ref="D120:E120"/>
    <mergeCell ref="D121:E121"/>
    <mergeCell ref="D122:E122"/>
    <mergeCell ref="D124:E124"/>
    <mergeCell ref="D125:E125"/>
    <mergeCell ref="D123:E123"/>
    <mergeCell ref="D114:E114"/>
    <mergeCell ref="D115:E115"/>
    <mergeCell ref="D116:E116"/>
    <mergeCell ref="D117:E117"/>
    <mergeCell ref="D118:E118"/>
    <mergeCell ref="E131:F131"/>
    <mergeCell ref="E129:F129"/>
    <mergeCell ref="D119:E119"/>
    <mergeCell ref="D106:E106"/>
    <mergeCell ref="D113:E113"/>
    <mergeCell ref="D61:E61"/>
    <mergeCell ref="E130:F130"/>
    <mergeCell ref="D107:E107"/>
    <mergeCell ref="A112:G112"/>
    <mergeCell ref="A140:G140"/>
    <mergeCell ref="A139:G139"/>
    <mergeCell ref="A1:G1"/>
    <mergeCell ref="D22:E22"/>
    <mergeCell ref="D11:E11"/>
    <mergeCell ref="D20:E20"/>
    <mergeCell ref="D21:E21"/>
    <mergeCell ref="D24:E24"/>
    <mergeCell ref="D15:E15"/>
    <mergeCell ref="D14:E14"/>
    <mergeCell ref="D51:E51"/>
    <mergeCell ref="D75:E75"/>
    <mergeCell ref="D63:E63"/>
    <mergeCell ref="D58:E58"/>
    <mergeCell ref="D60:E60"/>
    <mergeCell ref="D44:E44"/>
    <mergeCell ref="D45:E45"/>
    <mergeCell ref="D46:E46"/>
    <mergeCell ref="D48:E48"/>
    <mergeCell ref="D41:E41"/>
    <mergeCell ref="D56:E56"/>
    <mergeCell ref="A2:B2"/>
    <mergeCell ref="A69:G69"/>
    <mergeCell ref="A80:G80"/>
    <mergeCell ref="A68:G68"/>
    <mergeCell ref="A65:G65"/>
    <mergeCell ref="A55:G55"/>
    <mergeCell ref="A50:G50"/>
    <mergeCell ref="A49:G49"/>
    <mergeCell ref="D70:E70"/>
    <mergeCell ref="D76:E76"/>
    <mergeCell ref="D77:E77"/>
    <mergeCell ref="D79:E79"/>
    <mergeCell ref="D53:E53"/>
    <mergeCell ref="D52:E52"/>
    <mergeCell ref="D66:E66"/>
    <mergeCell ref="D67:E67"/>
    <mergeCell ref="D78:E78"/>
    <mergeCell ref="D54:E54"/>
    <mergeCell ref="D39:E39"/>
    <mergeCell ref="A4:B4"/>
    <mergeCell ref="A5:B5"/>
    <mergeCell ref="A6:B6"/>
    <mergeCell ref="A7:B7"/>
    <mergeCell ref="E2:G2"/>
    <mergeCell ref="E3:G3"/>
    <mergeCell ref="E4:G4"/>
    <mergeCell ref="E5:G5"/>
    <mergeCell ref="E6:G6"/>
    <mergeCell ref="E7:G7"/>
    <mergeCell ref="A8:G8"/>
    <mergeCell ref="A34:G34"/>
    <mergeCell ref="A29:G29"/>
    <mergeCell ref="D37:E37"/>
    <mergeCell ref="A35:G35"/>
    <mergeCell ref="A3:B3"/>
    <mergeCell ref="A19:G19"/>
    <mergeCell ref="D111:E111"/>
    <mergeCell ref="D102:E102"/>
    <mergeCell ref="D103:E103"/>
    <mergeCell ref="D96:E96"/>
    <mergeCell ref="D91:E91"/>
    <mergeCell ref="A104:G104"/>
    <mergeCell ref="A101:G101"/>
    <mergeCell ref="D92:E92"/>
    <mergeCell ref="D93:E93"/>
    <mergeCell ref="A109:G109"/>
    <mergeCell ref="D110:E110"/>
    <mergeCell ref="A108:G108"/>
    <mergeCell ref="D105:E105"/>
  </mergeCells>
  <printOptions horizontalCentered="1"/>
  <pageMargins left="0.31496062992125984" right="0.23622047244094491" top="0.43307086614173229" bottom="0.55118110236220474" header="0.19685039370078741" footer="0.19685039370078741"/>
  <pageSetup paperSize="9" scale="34" fitToHeight="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378F7BE5F71F046AC436A280FD1AFCE" ma:contentTypeVersion="17" ma:contentTypeDescription="Create a new document." ma:contentTypeScope="" ma:versionID="fe24b871aa30ad54494a78ffefab1c1d">
  <xsd:schema xmlns:xsd="http://www.w3.org/2001/XMLSchema" xmlns:xs="http://www.w3.org/2001/XMLSchema" xmlns:p="http://schemas.microsoft.com/office/2006/metadata/properties" xmlns:ns2="69dd4ecd-3f4d-4d03-9cb5-a184eb65d9f0" xmlns:ns3="75033c85-6c8d-4f1e-897b-6a40c2b4a7d1" targetNamespace="http://schemas.microsoft.com/office/2006/metadata/properties" ma:root="true" ma:fieldsID="68b266ef226421c1080fed8a3805488e" ns2:_="" ns3:_="">
    <xsd:import namespace="69dd4ecd-3f4d-4d03-9cb5-a184eb65d9f0"/>
    <xsd:import namespace="75033c85-6c8d-4f1e-897b-6a40c2b4a7d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dd4ecd-3f4d-4d03-9cb5-a184eb65d9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dc0606b-8e5a-4aee-a68c-f4efcab0e83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033c85-6c8d-4f1e-897b-6a40c2b4a7d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8431ff8-2f8d-4e76-b68f-3cdcd721511f}" ma:internalName="TaxCatchAll" ma:showField="CatchAllData" ma:web="75033c85-6c8d-4f1e-897b-6a40c2b4a7d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dd4ecd-3f4d-4d03-9cb5-a184eb65d9f0">
      <Terms xmlns="http://schemas.microsoft.com/office/infopath/2007/PartnerControls"/>
    </lcf76f155ced4ddcb4097134ff3c332f>
    <TaxCatchAll xmlns="75033c85-6c8d-4f1e-897b-6a40c2b4a7d1"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9E0BF6-59D5-4B6D-9ADB-0317397C7EAC}"/>
</file>

<file path=customXml/itemProps2.xml><?xml version="1.0" encoding="utf-8"?>
<ds:datastoreItem xmlns:ds="http://schemas.openxmlformats.org/officeDocument/2006/customXml" ds:itemID="{E28F2291-5529-4F7D-ABF5-5282AA03361A}"/>
</file>

<file path=customXml/itemProps3.xml><?xml version="1.0" encoding="utf-8"?>
<ds:datastoreItem xmlns:ds="http://schemas.openxmlformats.org/officeDocument/2006/customXml" ds:itemID="{4C2D553D-8D09-4730-B95C-B74391DF8828}"/>
</file>

<file path=customXml/itemProps4.xml><?xml version="1.0" encoding="utf-8"?>
<ds:datastoreItem xmlns:ds="http://schemas.openxmlformats.org/officeDocument/2006/customXml" ds:itemID="{85C0AA07-70DD-4AAF-947A-363B78C1EDF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JCLOUD</dc:creator>
  <cp:keywords/>
  <dc:description/>
  <cp:lastModifiedBy>Paul SONG</cp:lastModifiedBy>
  <cp:revision/>
  <dcterms:created xsi:type="dcterms:W3CDTF">2021-06-03T16:19:06Z</dcterms:created>
  <dcterms:modified xsi:type="dcterms:W3CDTF">2025-03-17T11:37:56Z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0x010100A378F7BE5F71F046AC436A280FD1AFCE</vt:lpwstr>
  </property>
  <property fmtid="{D5CDD505-2E9C-101B-9397-08002B2CF9AE}" pid="3" name="Order">
    <vt:r8>11300</vt:r8>
  </property>
  <property fmtid="{D5CDD505-2E9C-101B-9397-08002B2CF9AE}" pid="4" name="_dlc_DocIdItemGuid">
    <vt:lpwstr>2f800275-2e35-4b63-af32-45b438784f26</vt:lpwstr>
  </property>
  <property fmtid="{D5CDD505-2E9C-101B-9397-08002B2CF9AE}" pid="5" name="MediaServiceImageTags">
    <vt:lpwstr/>
  </property>
</Properties>
</file>