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24226"/>
  <mc:AlternateContent xmlns:mc="http://schemas.openxmlformats.org/markup-compatibility/2006">
    <mc:Choice Requires="x15">
      <x15ac:absPath xmlns:x15ac="http://schemas.microsoft.com/office/spreadsheetml/2010/11/ac" url="F:\CTICC Operations\CONFEX - 2025\Confex Folder - Templates 2025\2025\Exhibition Services Order Forms 2025\"/>
    </mc:Choice>
  </mc:AlternateContent>
  <xr:revisionPtr revIDLastSave="1" documentId="13_ncr:1_{FD421D28-AC09-4F28-8863-C12EC9BEFCED}" xr6:coauthVersionLast="47" xr6:coauthVersionMax="47" xr10:uidLastSave="{CBA8F003-B865-427E-8970-6BFAB24586EB}"/>
  <bookViews>
    <workbookView xWindow="-110" yWindow="-110" windowWidth="19420" windowHeight="11500" tabRatio="925" xr2:uid="{00000000-000D-0000-FFFF-FFFF00000000}"/>
  </bookViews>
  <sheets>
    <sheet name="Information Technology" sheetId="22" r:id="rId1"/>
  </sheets>
  <definedNames>
    <definedName name="_xlnm.Print_Area" localSheetId="0">'Information Technology'!$A$1:$G$69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2" l="1"/>
  <c r="G36" i="22"/>
  <c r="G37" i="22"/>
  <c r="G35" i="22"/>
  <c r="G22" i="22"/>
  <c r="G23" i="22"/>
  <c r="G24" i="22"/>
  <c r="G25" i="22"/>
  <c r="G26" i="22"/>
  <c r="G27" i="22"/>
  <c r="G41" i="22" l="1"/>
  <c r="G44" i="22" l="1"/>
  <c r="G45" i="22" s="1"/>
  <c r="G46" i="22" s="1"/>
</calcChain>
</file>

<file path=xl/sharedStrings.xml><?xml version="1.0" encoding="utf-8"?>
<sst xmlns="http://schemas.openxmlformats.org/spreadsheetml/2006/main" count="82" uniqueCount="72">
  <si>
    <t>INFORMATION TECHNOLOGY ORDER FORM 2025</t>
  </si>
  <si>
    <t xml:space="preserve">Compiled by: </t>
  </si>
  <si>
    <t>Doc No:</t>
  </si>
  <si>
    <r>
      <rPr>
        <b/>
        <sz val="8"/>
        <color theme="1"/>
        <rFont val="Century Gothic"/>
        <family val="1"/>
      </rPr>
      <t>Authorised by:</t>
    </r>
    <r>
      <rPr>
        <sz val="8"/>
        <color theme="1"/>
        <rFont val="Century Gothic"/>
        <family val="2"/>
      </rPr>
      <t xml:space="preserve">       </t>
    </r>
  </si>
  <si>
    <r>
      <rPr>
        <b/>
        <sz val="8"/>
        <color theme="1"/>
        <rFont val="Century Gothic"/>
        <family val="1"/>
      </rPr>
      <t>Date of Update:</t>
    </r>
    <r>
      <rPr>
        <sz val="8"/>
        <color theme="1"/>
        <rFont val="Century Gothic"/>
        <family val="2"/>
      </rPr>
      <t xml:space="preserve">    </t>
    </r>
  </si>
  <si>
    <t>Company Name (Bill To):</t>
  </si>
  <si>
    <t>Event</t>
  </si>
  <si>
    <t>Street Address:</t>
  </si>
  <si>
    <t>Exhibiting Company Name</t>
  </si>
  <si>
    <t>Stand No./Room</t>
  </si>
  <si>
    <t>Postal Code:</t>
  </si>
  <si>
    <t>Office No</t>
  </si>
  <si>
    <t>VAT No.:</t>
  </si>
  <si>
    <t>Mobile No</t>
  </si>
  <si>
    <t>Authorised By:</t>
  </si>
  <si>
    <t>Email Address</t>
  </si>
  <si>
    <t>Signature:</t>
  </si>
  <si>
    <t>Quote Date:</t>
  </si>
  <si>
    <t>Dates Required</t>
  </si>
  <si>
    <t xml:space="preserve">EQUIPMENT ORDER FORM - Please enquire for items not listed                                                              </t>
  </si>
  <si>
    <t xml:space="preserve">Late Order Surcharge (20%): From 20  Days before event start date 
Late Order Surcharge (50%): From 10  Days before event start date </t>
  </si>
  <si>
    <t>PREMIER BANDWIDTH - Ordered for premier connections (below)</t>
  </si>
  <si>
    <t>INTERNET BANDWIDTH</t>
  </si>
  <si>
    <t>Delivery ./ Set Up costs per item</t>
  </si>
  <si>
    <t>No of Items</t>
  </si>
  <si>
    <t>Unit Price ZAR</t>
  </si>
  <si>
    <t>Amount of Days (incl testing)</t>
  </si>
  <si>
    <t>Total Cost</t>
  </si>
  <si>
    <r>
      <rPr>
        <b/>
        <sz val="8"/>
        <rFont val="Century Gothic"/>
        <family val="2"/>
      </rPr>
      <t>10Mbps Dedicated Broadband Internet Connection (Uncapped) - per day</t>
    </r>
    <r>
      <rPr>
        <sz val="8"/>
        <rFont val="Century Gothic"/>
        <family val="2"/>
      </rPr>
      <t xml:space="preserve">
(on </t>
    </r>
    <r>
      <rPr>
        <b/>
        <sz val="8"/>
        <color rgb="FFDD0806"/>
        <rFont val="Century Gothic"/>
        <family val="2"/>
      </rPr>
      <t xml:space="preserve">10Mbps international uncontested </t>
    </r>
    <r>
      <rPr>
        <sz val="8"/>
        <rFont val="Century Gothic"/>
        <family val="2"/>
      </rPr>
      <t>- on private VLAN)</t>
    </r>
  </si>
  <si>
    <r>
      <rPr>
        <b/>
        <sz val="8"/>
        <rFont val="Century Gothic"/>
        <family val="2"/>
      </rPr>
      <t>20Mbps Dedicated Broadband Internet Connection (Uncapped) - per day</t>
    </r>
    <r>
      <rPr>
        <sz val="8"/>
        <rFont val="Century Gothic"/>
        <family val="2"/>
      </rPr>
      <t xml:space="preserve">
(on </t>
    </r>
    <r>
      <rPr>
        <b/>
        <sz val="8"/>
        <color rgb="FFDD0806"/>
        <rFont val="Century Gothic"/>
        <family val="2"/>
      </rPr>
      <t xml:space="preserve">20Mbps international uncontested </t>
    </r>
    <r>
      <rPr>
        <sz val="8"/>
        <rFont val="Century Gothic"/>
        <family val="2"/>
      </rPr>
      <t>- on private VLAN)</t>
    </r>
  </si>
  <si>
    <r>
      <rPr>
        <b/>
        <sz val="8"/>
        <rFont val="Century Gothic"/>
        <family val="2"/>
      </rPr>
      <t>40Mbps Dedicated Broadband Internet Connection (Uncapped) - per day</t>
    </r>
    <r>
      <rPr>
        <sz val="8"/>
        <rFont val="Century Gothic"/>
        <family val="2"/>
      </rPr>
      <t xml:space="preserve">
(on </t>
    </r>
    <r>
      <rPr>
        <b/>
        <sz val="8"/>
        <color rgb="FFDD0806"/>
        <rFont val="Century Gothic"/>
        <family val="2"/>
      </rPr>
      <t xml:space="preserve">40Mbps international uncontested </t>
    </r>
    <r>
      <rPr>
        <sz val="8"/>
        <rFont val="Century Gothic"/>
        <family val="2"/>
      </rPr>
      <t>- on private VLAN)</t>
    </r>
  </si>
  <si>
    <r>
      <rPr>
        <b/>
        <sz val="8"/>
        <rFont val="Century Gothic"/>
        <family val="2"/>
      </rPr>
      <t>60Mbps Dedicated Broadband Internet Connection (Uncapped) - per day</t>
    </r>
    <r>
      <rPr>
        <sz val="8"/>
        <rFont val="Century Gothic"/>
        <family val="2"/>
      </rPr>
      <t xml:space="preserve">
(on </t>
    </r>
    <r>
      <rPr>
        <b/>
        <sz val="8"/>
        <color rgb="FFDD0806"/>
        <rFont val="Century Gothic"/>
        <family val="2"/>
      </rPr>
      <t xml:space="preserve">60Mbps international uncontested </t>
    </r>
    <r>
      <rPr>
        <sz val="8"/>
        <rFont val="Century Gothic"/>
        <family val="2"/>
      </rPr>
      <t>- on private VLAN)</t>
    </r>
  </si>
  <si>
    <r>
      <rPr>
        <b/>
        <sz val="8"/>
        <rFont val="Century Gothic"/>
        <family val="2"/>
      </rPr>
      <t>80Mbps Dedicated Broadband Internet Connection (Uncapped) - per day</t>
    </r>
    <r>
      <rPr>
        <sz val="8"/>
        <rFont val="Century Gothic"/>
        <family val="2"/>
      </rPr>
      <t xml:space="preserve">
(on</t>
    </r>
    <r>
      <rPr>
        <b/>
        <sz val="8"/>
        <color rgb="FFDD0806"/>
        <rFont val="Century Gothic"/>
        <family val="2"/>
      </rPr>
      <t xml:space="preserve"> 80Mbps international uncontested </t>
    </r>
    <r>
      <rPr>
        <sz val="8"/>
        <rFont val="Century Gothic"/>
        <family val="2"/>
      </rPr>
      <t>- on private VLAN)</t>
    </r>
  </si>
  <si>
    <r>
      <rPr>
        <b/>
        <sz val="8"/>
        <rFont val="Century Gothic"/>
        <family val="2"/>
      </rPr>
      <t>100Mbps Dedicated Broadband Internet Connection (Uncapped) - per day</t>
    </r>
    <r>
      <rPr>
        <sz val="8"/>
        <rFont val="Century Gothic"/>
        <family val="2"/>
      </rPr>
      <t xml:space="preserve">
(on </t>
    </r>
    <r>
      <rPr>
        <b/>
        <sz val="8"/>
        <color rgb="FFDD0806"/>
        <rFont val="Century Gothic"/>
        <family val="2"/>
      </rPr>
      <t xml:space="preserve">100Mbps international uncontested </t>
    </r>
    <r>
      <rPr>
        <sz val="8"/>
        <rFont val="Century Gothic"/>
        <family val="2"/>
      </rPr>
      <t>- on private VLAN)</t>
    </r>
  </si>
  <si>
    <t>PREMIER CONNECTIONS - Add internet if required (above)</t>
  </si>
  <si>
    <t>Wired Connections - Please submit a stand plan indicating the desired location of all cabled connections required *See note below</t>
  </si>
  <si>
    <t>Description</t>
  </si>
  <si>
    <t>Delivery / Set Up costs per item</t>
  </si>
  <si>
    <t>Delivery Date &amp; Time</t>
  </si>
  <si>
    <r>
      <rPr>
        <b/>
        <sz val="8"/>
        <color theme="1"/>
        <rFont val="Century Gothic"/>
        <family val="2"/>
      </rPr>
      <t xml:space="preserve">Cabled CAT5 Ethernet Connection
(CAT5 or CAT6 Ethernet)
</t>
    </r>
    <r>
      <rPr>
        <sz val="8"/>
        <color theme="1"/>
        <rFont val="Century Gothic"/>
        <family val="2"/>
      </rPr>
      <t xml:space="preserve">
On dedicated VLAN - for duration - to be ordered per connected device
(all cables and switch's will be provided)
- add internet if required</t>
    </r>
  </si>
  <si>
    <t>Wireless Connections - (*5GHz (802.11a/n) frequency range only)</t>
  </si>
  <si>
    <r>
      <rPr>
        <b/>
        <sz val="8"/>
        <rFont val="Century Gothic"/>
        <family val="2"/>
      </rPr>
      <t xml:space="preserve">Standard Wireless Base Station - per day
</t>
    </r>
    <r>
      <rPr>
        <b/>
        <sz val="8"/>
        <color rgb="FFFF0000"/>
        <rFont val="Century Gothic"/>
        <family val="2"/>
      </rPr>
      <t xml:space="preserve"> (Maximum of 20 concurrent connections per station)</t>
    </r>
    <r>
      <rPr>
        <sz val="8"/>
        <rFont val="Century Gothic"/>
        <family val="2"/>
      </rPr>
      <t xml:space="preserve">
Network Name (SSID) : ……………………………....…(max 28 char)
Passphrase (to connect) : ……………….……………….(min 8 char)</t>
    </r>
  </si>
  <si>
    <r>
      <rPr>
        <b/>
        <sz val="8"/>
        <rFont val="Century Gothic"/>
        <family val="2"/>
      </rPr>
      <t xml:space="preserve">Standard Wireless Base Station - per day
</t>
    </r>
    <r>
      <rPr>
        <b/>
        <sz val="8"/>
        <color rgb="FFFF0000"/>
        <rFont val="Century Gothic"/>
        <family val="2"/>
      </rPr>
      <t xml:space="preserve"> (Maximum of 50 concurrent connections per station)</t>
    </r>
    <r>
      <rPr>
        <b/>
        <sz val="8"/>
        <rFont val="Century Gothic"/>
        <family val="2"/>
      </rPr>
      <t xml:space="preserve">
</t>
    </r>
    <r>
      <rPr>
        <sz val="8"/>
        <rFont val="Century Gothic"/>
        <family val="2"/>
      </rPr>
      <t xml:space="preserve">
Network Name (SSID) : ……………………………....…(max 28 char)
Passphrase (to connect) : ……………….……………….(min 8 char)</t>
    </r>
  </si>
  <si>
    <r>
      <rPr>
        <b/>
        <sz val="8"/>
        <rFont val="Century Gothic"/>
        <family val="2"/>
      </rPr>
      <t xml:space="preserve">High Density Wireless Base Station - per day 
</t>
    </r>
    <r>
      <rPr>
        <b/>
        <sz val="8"/>
        <color rgb="FFFF0000"/>
        <rFont val="Century Gothic"/>
        <family val="2"/>
      </rPr>
      <t xml:space="preserve"> (Maximum of 80 concurrent connections per station)</t>
    </r>
    <r>
      <rPr>
        <sz val="8"/>
        <rFont val="Century Gothic"/>
        <family val="2"/>
      </rPr>
      <t xml:space="preserve">
Network Name (SSID) : ……………………………....…(max 28 char)
Passphrase (to connect) : ……………….……………….(min 8 char)</t>
    </r>
  </si>
  <si>
    <r>
      <rPr>
        <b/>
        <sz val="8"/>
        <rFont val="Century Gothic"/>
        <family val="2"/>
      </rPr>
      <t xml:space="preserve">High Density Wireless Base Station - per day 
</t>
    </r>
    <r>
      <rPr>
        <b/>
        <sz val="8"/>
        <color rgb="FFFF0000"/>
        <rFont val="Century Gothic"/>
        <family val="2"/>
      </rPr>
      <t xml:space="preserve"> (Minumum of 80 concurrent connections per station)</t>
    </r>
    <r>
      <rPr>
        <sz val="8"/>
        <rFont val="Century Gothic"/>
        <family val="2"/>
      </rPr>
      <t xml:space="preserve">
Network Name (SSID) : ……………………………....…(max 28 char)
Passphrase (to connect) : ……………….……………….(min 8 char)</t>
    </r>
  </si>
  <si>
    <t>Contact ICT / Confex for Costing</t>
  </si>
  <si>
    <t xml:space="preserve">Subtotal </t>
  </si>
  <si>
    <t xml:space="preserve">  Late Order Surcharge (20%): From 20  Days before event start date </t>
  </si>
  <si>
    <t>20% Surcharge</t>
  </si>
  <si>
    <t xml:space="preserve">  Late Order Surcharge (50%): From 10  Days before event start date</t>
  </si>
  <si>
    <t>50% Surcharge</t>
  </si>
  <si>
    <t>Subtotal (Incl. Surcharge)</t>
  </si>
  <si>
    <t>15% VAT Total</t>
  </si>
  <si>
    <t>Total</t>
  </si>
  <si>
    <t>Acceptance of Quotation (Incl. Terms &amp; Conditions)</t>
  </si>
  <si>
    <t>Date:</t>
  </si>
  <si>
    <r>
      <t xml:space="preserve">TERMS &amp; CONDITIONS </t>
    </r>
    <r>
      <rPr>
        <sz val="10"/>
        <color theme="0"/>
        <rFont val="Century Gothic"/>
        <family val="2"/>
      </rPr>
      <t>(Please read carefully. The completion of this form implies understanding and acceptance of the below.)</t>
    </r>
  </si>
  <si>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</si>
  <si>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t>
    </r>
    <r>
      <rPr>
        <b/>
        <sz val="8"/>
        <color theme="1"/>
        <rFont val="Century Gothic"/>
        <family val="2"/>
      </rPr>
      <t>Payment</t>
    </r>
    <r>
      <rPr>
        <sz val="8"/>
        <color theme="1"/>
        <rFont val="Century Gothic"/>
        <family val="2"/>
      </rPr>
      <t xml:space="preserve">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</si>
  <si>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</si>
  <si>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4.  A surcharge of 20% is applicable to orders submitted within 20 days of the start of an event; a surcharge of 50% is applicable to orders submitted within 10 days of the start of an event.</t>
  </si>
  <si>
    <t>5.   All prices are subject to 15% VAT being charged, and are only valid for the 2022 calendar year.</t>
  </si>
  <si>
    <r>
      <rPr>
        <sz val="8"/>
        <rFont val="Century Gothic"/>
        <family val="2"/>
      </rPr>
      <t xml:space="preserve">6.  </t>
    </r>
    <r>
      <rPr>
        <b/>
        <sz val="8"/>
        <rFont val="Century Gothic"/>
        <family val="2"/>
      </rPr>
      <t xml:space="preserve"> No 3rd party network hardware (i.e. Routers, switches, wireless access points, etc.) or network servers (with DNS, DHCP services) are permitted to be connected to the CTICC network. </t>
    </r>
  </si>
  <si>
    <t xml:space="preserve">    7.  ONLY CTICC IT Support Staff is allowed in the Server/Network Rooms and no external party is allowed to do any patching onto the network.</t>
  </si>
  <si>
    <t xml:space="preserve">8.   The CTICC’s dedicated wireless services are supported on the 5GHz (802.11a/n) frequency range only. Risks of wireless services include, but are not limited to, wireless interference, service                 instability, service interruption, reduced throughput &amp; connectivity loss.  In order to go some way to mitigate wireless interference risks we advise that devices used to connect to CTICC’s wireless services be 5GHz frequency band compatible. While 5GHz compatibility will not guarantee wireless access, it will improve the chances of connectivity.
Wireless networks (SSID’s) delivered on 2.4GHz will be identified with a “2.4” suffix added to the SSID name and must be . </t>
  </si>
  <si>
    <t xml:space="preserve">9.  Wired Connections - It is the responsibility of the bill-to party to inform their stand builder of any wired connections and their location on the stand. Stand builders often remove or relocate these cables in error. In addition, it is the responsibility of the bill-to party to inform  IT Sales (itsales@cticc.co.za) of any changes to the stand number and/or service location/s prior to the commencement of build-up. Failure to do either of the above may result in non-delivery of the service. The CTICC will not be held liable, nor will refunds be granted, for non-delivery of service/s that result of the above. </t>
  </si>
  <si>
    <t>10.    Internet connectivity is subject to the ISP connectivity. Although redundancy is in place, we cannot be held liable in the event of a nationwide or regional outages.</t>
  </si>
  <si>
    <t xml:space="preserve">11.  All computers connected to the network must have Anti-Virus and Malware protection software loaded with the latest signatures, updates and service engines. No computer will be connected to the network until this requirement is met. </t>
  </si>
  <si>
    <t xml:space="preserve">12.  The setup cost excludes any additional assistance by our IT Staff. </t>
  </si>
  <si>
    <t>13.  Once an order is confirmed and paid for, it is accepted as final confirmation.</t>
  </si>
  <si>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</si>
  <si>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t xml:space="preserve">15.  The CTICC Terms and Conditions can be viewed at </t>
    </r>
    <r>
      <rPr>
        <b/>
        <sz val="8"/>
        <color theme="1"/>
        <rFont val="Century Gothic"/>
        <family val="1"/>
      </rPr>
      <t>www.cticc.co.za/terms-conditions</t>
    </r>
    <r>
      <rPr>
        <sz val="8"/>
        <color theme="1"/>
        <rFont val="Century Gothic"/>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</si>
</sst>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R&quot;* #,##0.00_-;\-&quot;R&quot;* #,##0.00_-;_-&quot;R&quot;* &quot;-&quot;??_-;_-@_-"/>
    <numFmt numFmtId="165" formatCode="&quot;R&quot;\ #,##0.00;[Red]&quot;R&quot;\ \-#,##0.00"/>
    <numFmt numFmtId="166" formatCode="&quot;R&quot;\ #,##0.00"/>
    <numFmt numFmtId="167" formatCode="yy/mm/dd;@"/>
    <numFmt numFmtId="168" formatCode="&quot;R&quot;#,##0.00"/>
  </numFmts>
  <fonts count="26">
    <font>
      <sz val="10"/>
      <color theme="1"/>
      <name val="Century Gothic"/>
      <family val="2"/>
    </font>
    <font>
      <sz val="11"/>
      <color theme="1"/>
      <name val="Calibri"/>
      <family val="2"/>
      <scheme val="minor"/>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10"/>
      <name val="Arial"/>
      <family val="2"/>
    </font>
    <font>
      <u/>
      <sz val="10"/>
      <color indexed="12"/>
      <name val="Arial"/>
      <family val="2"/>
    </font>
    <font>
      <sz val="10"/>
      <name val="Calibri"/>
      <family val="2"/>
    </font>
    <font>
      <u/>
      <sz val="11"/>
      <color theme="10"/>
      <name val="Calibri"/>
      <family val="2"/>
      <scheme val="minor"/>
    </font>
    <font>
      <b/>
      <sz val="8"/>
      <color rgb="FFDD0806"/>
      <name val="Century Gothic"/>
      <family val="2"/>
    </font>
    <font>
      <b/>
      <sz val="8"/>
      <color rgb="FF0070C0"/>
      <name val="Century Gothic"/>
      <family val="2"/>
    </font>
    <font>
      <b/>
      <sz val="8"/>
      <color rgb="FFFF000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theme="1"/>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6"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4" fontId="19" fillId="0" borderId="0" applyFont="0" applyFill="0" applyBorder="0" applyAlignment="0" applyProtection="0"/>
    <xf numFmtId="44" fontId="19" fillId="0" borderId="0" applyFont="0" applyFill="0" applyBorder="0" applyAlignment="0" applyProtection="0"/>
    <xf numFmtId="0" fontId="1" fillId="0" borderId="0"/>
    <xf numFmtId="164" fontId="1" fillId="0" borderId="0" applyFont="0" applyFill="0" applyBorder="0" applyAlignment="0" applyProtection="0"/>
    <xf numFmtId="0" fontId="22" fillId="0" borderId="0" applyNumberFormat="0" applyFill="0" applyBorder="0" applyAlignment="0" applyProtection="0"/>
  </cellStyleXfs>
  <cellXfs count="91">
    <xf numFmtId="0" fontId="0" fillId="0" borderId="0" xfId="0"/>
    <xf numFmtId="0" fontId="0" fillId="0" borderId="0" xfId="0" applyAlignment="1">
      <alignment horizontal="left" indent="1"/>
    </xf>
    <xf numFmtId="0" fontId="10" fillId="0" borderId="0" xfId="0" applyFont="1" applyAlignment="1">
      <alignment horizontal="left" vertical="center" indent="1"/>
    </xf>
    <xf numFmtId="14" fontId="10" fillId="0" borderId="0" xfId="0" applyNumberFormat="1" applyFont="1" applyAlignment="1">
      <alignment horizontal="left" vertical="center" indent="1"/>
    </xf>
    <xf numFmtId="0" fontId="10" fillId="0" borderId="0" xfId="0" applyFont="1" applyAlignment="1">
      <alignment horizontal="left" indent="1"/>
    </xf>
    <xf numFmtId="0" fontId="2" fillId="2" borderId="1" xfId="0" applyFont="1" applyFill="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indent="1"/>
    </xf>
    <xf numFmtId="0" fontId="2" fillId="2" borderId="1" xfId="0" applyFont="1" applyFill="1" applyBorder="1" applyAlignment="1">
      <alignment horizontal="left" vertical="center" wrapText="1" indent="1"/>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0" applyFont="1" applyAlignment="1">
      <alignment horizontal="left" indent="1"/>
    </xf>
    <xf numFmtId="0" fontId="2" fillId="0" borderId="0" xfId="0" applyFont="1" applyAlignment="1">
      <alignment horizontal="left" indent="1"/>
    </xf>
    <xf numFmtId="0" fontId="5" fillId="0" borderId="0" xfId="0" applyFont="1" applyAlignment="1">
      <alignment horizontal="left" indent="1"/>
    </xf>
    <xf numFmtId="0" fontId="2" fillId="2" borderId="0" xfId="0" applyFont="1" applyFill="1" applyAlignment="1">
      <alignment horizontal="left" vertical="center" indent="1"/>
    </xf>
    <xf numFmtId="0" fontId="2" fillId="2" borderId="7"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9" xfId="0" applyFont="1" applyFill="1" applyBorder="1" applyAlignment="1">
      <alignment horizontal="left" vertical="center" indent="1"/>
    </xf>
    <xf numFmtId="0" fontId="3" fillId="0" borderId="9" xfId="0" applyFont="1" applyBorder="1" applyAlignment="1">
      <alignment horizontal="left" indent="1"/>
    </xf>
    <xf numFmtId="0" fontId="9" fillId="0" borderId="0" xfId="0" applyFont="1" applyAlignment="1">
      <alignment horizontal="left" indent="1"/>
    </xf>
    <xf numFmtId="0" fontId="3" fillId="0" borderId="0" xfId="0" applyFont="1" applyAlignment="1">
      <alignment horizontal="left" vertical="center" indent="1"/>
    </xf>
    <xf numFmtId="0" fontId="3" fillId="0" borderId="0" xfId="0" applyFont="1" applyAlignment="1">
      <alignment horizontal="left" wrapText="1" indent="1"/>
    </xf>
    <xf numFmtId="165" fontId="3" fillId="0" borderId="1"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14" fillId="2" borderId="7" xfId="0" applyFont="1" applyFill="1" applyBorder="1" applyAlignment="1">
      <alignment horizontal="left" vertical="center"/>
    </xf>
    <xf numFmtId="0" fontId="0" fillId="0" borderId="0" xfId="0" applyAlignment="1">
      <alignment vertical="center"/>
    </xf>
    <xf numFmtId="0" fontId="14" fillId="2" borderId="3" xfId="0" applyFont="1" applyFill="1" applyBorder="1" applyAlignment="1">
      <alignment horizontal="left" vertical="center"/>
    </xf>
    <xf numFmtId="0" fontId="3" fillId="4" borderId="3"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167" fontId="3" fillId="4" borderId="3" xfId="0" applyNumberFormat="1" applyFont="1" applyFill="1" applyBorder="1" applyAlignment="1" applyProtection="1">
      <alignment horizontal="left" vertical="center" indent="1"/>
      <protection locked="0"/>
    </xf>
    <xf numFmtId="0" fontId="3" fillId="4" borderId="1" xfId="0" applyFont="1" applyFill="1" applyBorder="1" applyAlignment="1" applyProtection="1">
      <alignment horizontal="left" vertical="center" indent="1"/>
      <protection locked="0"/>
    </xf>
    <xf numFmtId="0" fontId="3" fillId="4" borderId="1" xfId="0" applyFont="1" applyFill="1" applyBorder="1" applyAlignment="1">
      <alignment horizontal="center" vertical="center"/>
    </xf>
    <xf numFmtId="0" fontId="16" fillId="0" borderId="0" xfId="0" applyFont="1" applyAlignment="1">
      <alignment horizontal="left" vertical="center" wrapText="1" indent="1"/>
    </xf>
    <xf numFmtId="0" fontId="2" fillId="2" borderId="1" xfId="0" applyFont="1" applyFill="1" applyBorder="1" applyAlignment="1">
      <alignment horizontal="center" vertical="center" wrapText="1"/>
    </xf>
    <xf numFmtId="0" fontId="21" fillId="5" borderId="1" xfId="0" applyFont="1" applyFill="1" applyBorder="1" applyAlignment="1">
      <alignment vertical="center" wrapText="1"/>
    </xf>
    <xf numFmtId="0" fontId="2"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1" fillId="4" borderId="1" xfId="0" applyFont="1" applyFill="1" applyBorder="1" applyAlignment="1">
      <alignmen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168" fontId="7" fillId="0" borderId="1" xfId="4" applyNumberFormat="1" applyFont="1" applyFill="1" applyBorder="1" applyAlignment="1" applyProtection="1">
      <alignment horizontal="right" vertical="center" wrapText="1"/>
    </xf>
    <xf numFmtId="168" fontId="7"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9" fontId="3" fillId="4" borderId="3" xfId="0" quotePrefix="1" applyNumberFormat="1" applyFont="1" applyFill="1" applyBorder="1" applyAlignment="1" applyProtection="1">
      <alignment horizontal="left" vertical="center" indent="1"/>
      <protection locked="0"/>
    </xf>
    <xf numFmtId="49" fontId="3" fillId="4" borderId="3" xfId="0" applyNumberFormat="1" applyFont="1" applyFill="1" applyBorder="1" applyAlignment="1" applyProtection="1">
      <alignment horizontal="left" vertical="center" indent="1"/>
      <protection locked="0"/>
    </xf>
    <xf numFmtId="0" fontId="2" fillId="2" borderId="3" xfId="0" applyFont="1" applyFill="1" applyBorder="1" applyAlignment="1">
      <alignment horizontal="left" vertical="center" wrapText="1" indent="1"/>
    </xf>
    <xf numFmtId="0" fontId="13" fillId="0" borderId="0" xfId="0" applyFont="1" applyAlignment="1">
      <alignment horizontal="left" indent="1"/>
    </xf>
    <xf numFmtId="0" fontId="14" fillId="0" borderId="0" xfId="1" applyFont="1" applyFill="1" applyAlignment="1" applyProtection="1">
      <alignment horizontal="left" vertical="center" wrapText="1" indent="1"/>
    </xf>
    <xf numFmtId="0" fontId="6" fillId="0" borderId="0" xfId="1" applyFill="1" applyAlignment="1" applyProtection="1">
      <alignment horizontal="left" vertical="center" wrapText="1" indent="1"/>
    </xf>
    <xf numFmtId="0" fontId="3" fillId="0" borderId="7" xfId="0" applyFont="1" applyBorder="1" applyAlignment="1">
      <alignment horizontal="left" indent="1"/>
    </xf>
    <xf numFmtId="0" fontId="16" fillId="3" borderId="0" xfId="0" applyFont="1" applyFill="1" applyAlignment="1">
      <alignment horizontal="left" vertical="center" wrapText="1" inden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2" fillId="0" borderId="0" xfId="0" applyFont="1" applyAlignment="1">
      <alignment horizontal="left" vertical="center" wrapText="1" indent="1"/>
    </xf>
    <xf numFmtId="0" fontId="24" fillId="0" borderId="0" xfId="0" applyFont="1" applyAlignment="1">
      <alignment horizontal="left" vertical="center" wrapText="1"/>
    </xf>
    <xf numFmtId="0" fontId="16" fillId="3" borderId="0" xfId="0" applyFont="1" applyFill="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16" fillId="3" borderId="0" xfId="0" applyFont="1" applyFill="1" applyAlignment="1">
      <alignment horizontal="center" wrapText="1"/>
    </xf>
    <xf numFmtId="0" fontId="15" fillId="0" borderId="0" xfId="0" applyFont="1" applyAlignment="1">
      <alignment horizontal="left" vertical="center" indent="1"/>
    </xf>
    <xf numFmtId="0" fontId="3" fillId="4" borderId="3" xfId="0" applyFont="1" applyFill="1" applyBorder="1" applyAlignment="1" applyProtection="1">
      <alignment horizontal="left" vertical="center" indent="1"/>
      <protection locked="0"/>
    </xf>
    <xf numFmtId="49" fontId="3" fillId="0" borderId="0" xfId="0" applyNumberFormat="1" applyFont="1" applyAlignment="1">
      <alignment horizontal="left" vertical="center" indent="1"/>
    </xf>
    <xf numFmtId="0" fontId="3" fillId="4" borderId="3" xfId="0" applyFont="1" applyFill="1" applyBorder="1" applyAlignment="1">
      <alignment horizontal="left" vertical="center" indent="1"/>
    </xf>
    <xf numFmtId="0" fontId="8" fillId="4" borderId="3" xfId="1" applyFont="1" applyFill="1" applyBorder="1" applyAlignment="1" applyProtection="1">
      <alignment horizontal="left" vertical="center" wrapText="1" indent="1"/>
      <protection locked="0"/>
    </xf>
    <xf numFmtId="0" fontId="3" fillId="0" borderId="0" xfId="0" applyFont="1" applyAlignment="1">
      <alignment horizontal="left" vertical="center" wrapText="1" indent="1"/>
    </xf>
    <xf numFmtId="0" fontId="17" fillId="0" borderId="0" xfId="0" applyFont="1" applyAlignment="1">
      <alignment horizontal="left" vertical="center" indent="1"/>
    </xf>
    <xf numFmtId="0" fontId="18" fillId="0" borderId="0" xfId="0" applyFont="1" applyAlignment="1">
      <alignment horizontal="left" vertical="center" indent="1"/>
    </xf>
    <xf numFmtId="0" fontId="25" fillId="0" borderId="0" xfId="0" applyFont="1" applyAlignment="1">
      <alignment horizontal="left" vertical="center"/>
    </xf>
    <xf numFmtId="49" fontId="3" fillId="4" borderId="3" xfId="0" quotePrefix="1" applyNumberFormat="1" applyFont="1" applyFill="1" applyBorder="1" applyAlignment="1" applyProtection="1">
      <alignment horizontal="left" vertical="center" indent="1"/>
      <protection locked="0"/>
    </xf>
    <xf numFmtId="49" fontId="3" fillId="4" borderId="3" xfId="0" applyNumberFormat="1" applyFont="1" applyFill="1" applyBorder="1" applyAlignment="1" applyProtection="1">
      <alignment horizontal="left" vertical="center" indent="1"/>
      <protection locked="0"/>
    </xf>
    <xf numFmtId="0" fontId="3" fillId="4" borderId="7" xfId="0" applyFont="1" applyFill="1" applyBorder="1" applyAlignment="1" applyProtection="1">
      <alignment horizontal="left" vertical="center" indent="1"/>
      <protection locked="0"/>
    </xf>
    <xf numFmtId="0" fontId="3" fillId="0" borderId="0" xfId="0" applyFont="1" applyAlignment="1">
      <alignment horizontal="left" vertical="center" indent="1"/>
    </xf>
    <xf numFmtId="0" fontId="3" fillId="0" borderId="11" xfId="0" applyFont="1" applyBorder="1" applyAlignment="1">
      <alignment horizontal="left" vertical="center" indent="1"/>
    </xf>
    <xf numFmtId="167" fontId="3" fillId="4" borderId="0" xfId="0" applyNumberFormat="1" applyFont="1" applyFill="1" applyAlignment="1">
      <alignment horizontal="left" vertical="center" indent="1"/>
    </xf>
    <xf numFmtId="0" fontId="3" fillId="0" borderId="4"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3" fillId="3" borderId="0" xfId="0" applyFont="1" applyFill="1" applyAlignment="1">
      <alignment horizontal="left" wrapText="1" indent="1"/>
    </xf>
    <xf numFmtId="0" fontId="3" fillId="0" borderId="0" xfId="1" applyFont="1" applyFill="1" applyAlignment="1" applyProtection="1">
      <alignment horizontal="left" vertical="center" wrapText="1" indent="1"/>
    </xf>
    <xf numFmtId="0" fontId="3" fillId="0" borderId="0" xfId="0" applyFont="1" applyAlignment="1">
      <alignment horizontal="left" wrapText="1" indent="1"/>
    </xf>
  </cellXfs>
  <cellStyles count="9">
    <cellStyle name="Currency 2" xfId="4" xr:uid="{89923BDC-6D90-44DB-AD2C-B0374C0C78A1}"/>
    <cellStyle name="Currency 2 2" xfId="5" xr:uid="{F929E353-A9C8-4B0A-B972-9836537E391B}"/>
    <cellStyle name="Currency 3" xfId="7" xr:uid="{7FA96E41-422B-4A14-9E89-42E35247DD2A}"/>
    <cellStyle name="Hyperlink" xfId="1" builtinId="8"/>
    <cellStyle name="Hyperlink 2" xfId="3" xr:uid="{343B4C39-C6B7-4657-8ACA-0A82672BD07B}"/>
    <cellStyle name="Hyperlink 3" xfId="8" xr:uid="{564AF249-929A-4F3B-A1E9-6137C9279224}"/>
    <cellStyle name="Normal" xfId="0" builtinId="0"/>
    <cellStyle name="Normal 2" xfId="2" xr:uid="{1618A3B9-4477-44B9-AB85-962384D55BA2}"/>
    <cellStyle name="Normal 3" xfId="6" xr:uid="{7C9FEB5F-9A62-4916-9B47-444294747511}"/>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93211</xdr:colOff>
      <xdr:row>0</xdr:row>
      <xdr:rowOff>727236</xdr:rowOff>
    </xdr:from>
    <xdr:to>
      <xdr:col>6</xdr:col>
      <xdr:colOff>267399</xdr:colOff>
      <xdr:row>2</xdr:row>
      <xdr:rowOff>210088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11" y="727236"/>
          <a:ext cx="9728899" cy="477029"/>
        </a:xfrm>
        <a:prstGeom prst="rect">
          <a:avLst/>
        </a:prstGeom>
      </xdr:spPr>
    </xdr:pic>
    <xdr:clientData/>
  </xdr:twoCellAnchor>
  <xdr:twoCellAnchor editAs="oneCell">
    <xdr:from>
      <xdr:col>0</xdr:col>
      <xdr:colOff>94523</xdr:colOff>
      <xdr:row>68</xdr:row>
      <xdr:rowOff>59691</xdr:rowOff>
    </xdr:from>
    <xdr:to>
      <xdr:col>6</xdr:col>
      <xdr:colOff>190499</xdr:colOff>
      <xdr:row>68</xdr:row>
      <xdr:rowOff>744232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929641</xdr:colOff>
      <xdr:row>0</xdr:row>
      <xdr:rowOff>100965</xdr:rowOff>
    </xdr:from>
    <xdr:to>
      <xdr:col>6</xdr:col>
      <xdr:colOff>929653</xdr:colOff>
      <xdr:row>0</xdr:row>
      <xdr:rowOff>798195</xdr:rowOff>
    </xdr:to>
    <xdr:pic>
      <xdr:nvPicPr>
        <xdr:cNvPr id="3" name="Picture 2">
          <a:extLst>
            <a:ext uri="{FF2B5EF4-FFF2-40B4-BE49-F238E27FC236}">
              <a16:creationId xmlns:a16="http://schemas.microsoft.com/office/drawing/2014/main" id="{AC54A3CA-C84C-4E85-8FAA-BA3F4D7DC4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8991" y="100965"/>
          <a:ext cx="1689747" cy="6972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ticc.co.za/terms-conditions/" TargetMode="External"/><Relationship Id="rId1" Type="http://schemas.openxmlformats.org/officeDocument/2006/relationships/hyperlink" Target="https://deets.co.za/company.php?company=cape-town-international-convention-centre-company-soc-limited-rf&amp;utm_source=Website&amp;utm_medium=Website&amp;utm_campaign=Privacy+Policy+-+POP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showGridLines="0" tabSelected="1" view="pageBreakPreview" topLeftCell="A36" zoomScaleNormal="100" zoomScaleSheetLayoutView="100" workbookViewId="0">
      <selection activeCell="A7" sqref="A7"/>
    </sheetView>
  </sheetViews>
  <sheetFormatPr defaultColWidth="8.7109375" defaultRowHeight="12.6"/>
  <cols>
    <col min="1" max="1" width="34.7109375" style="1" customWidth="1"/>
    <col min="2" max="2" width="22.85546875" style="1" customWidth="1"/>
    <col min="3" max="3" width="20" style="1" customWidth="1"/>
    <col min="4" max="4" width="9" style="1" customWidth="1"/>
    <col min="5" max="5" width="14.42578125" style="1" customWidth="1"/>
    <col min="6" max="6" width="24.7109375" style="1" customWidth="1"/>
    <col min="7" max="7" width="14.7109375" style="1" customWidth="1"/>
    <col min="8" max="8" width="10" style="1" hidden="1" customWidth="1"/>
    <col min="9" max="9" width="0.28515625" style="1" customWidth="1"/>
    <col min="10" max="10" width="11" style="1" hidden="1" customWidth="1"/>
    <col min="11" max="21" width="9.28515625" style="1" hidden="1" customWidth="1"/>
    <col min="22" max="16384" width="8.7109375" style="1"/>
  </cols>
  <sheetData>
    <row r="1" spans="1:7" ht="64.900000000000006" customHeight="1">
      <c r="A1" s="73" t="s">
        <v>0</v>
      </c>
      <c r="B1" s="74"/>
      <c r="C1" s="74"/>
      <c r="D1" s="74"/>
      <c r="E1" s="74"/>
      <c r="F1" s="74"/>
      <c r="G1" s="74"/>
    </row>
    <row r="3" spans="1:7" ht="22.15" customHeight="1"/>
    <row r="4" spans="1:7" ht="19.899999999999999" customHeight="1">
      <c r="A4" s="24" t="s">
        <v>1</v>
      </c>
      <c r="B4" s="29"/>
      <c r="C4" s="9"/>
      <c r="D4" s="9"/>
      <c r="E4" s="25" t="s">
        <v>2</v>
      </c>
      <c r="F4" s="29"/>
      <c r="G4" s="2"/>
    </row>
    <row r="5" spans="1:7" s="4" customFormat="1" ht="19.899999999999999" customHeight="1">
      <c r="A5" s="26" t="s">
        <v>3</v>
      </c>
      <c r="B5" s="30"/>
      <c r="C5" s="27"/>
      <c r="D5" s="27"/>
      <c r="E5" s="28" t="s">
        <v>4</v>
      </c>
      <c r="F5" s="30"/>
      <c r="G5" s="3"/>
    </row>
    <row r="6" spans="1:7" ht="19.899999999999999" customHeight="1">
      <c r="A6" s="9"/>
      <c r="B6" s="9"/>
      <c r="C6" s="9"/>
      <c r="D6" s="9"/>
      <c r="E6" s="9"/>
      <c r="F6" s="9"/>
      <c r="G6" s="9"/>
    </row>
    <row r="7" spans="1:7" s="7" customFormat="1" ht="19.899999999999999" customHeight="1">
      <c r="A7" s="16" t="s">
        <v>5</v>
      </c>
      <c r="B7" s="68"/>
      <c r="C7" s="68"/>
      <c r="D7" s="6"/>
      <c r="E7" s="16" t="s">
        <v>6</v>
      </c>
      <c r="F7" s="68"/>
      <c r="G7" s="68"/>
    </row>
    <row r="8" spans="1:7" s="7" customFormat="1" ht="42" customHeight="1">
      <c r="A8" s="17" t="s">
        <v>7</v>
      </c>
      <c r="B8" s="68"/>
      <c r="C8" s="68"/>
      <c r="D8" s="6"/>
      <c r="E8" s="50" t="s">
        <v>8</v>
      </c>
      <c r="F8" s="68"/>
      <c r="G8" s="68"/>
    </row>
    <row r="9" spans="1:7" s="7" customFormat="1" ht="19.899999999999999" customHeight="1">
      <c r="A9" s="14"/>
      <c r="B9" s="68"/>
      <c r="C9" s="68"/>
      <c r="D9" s="6"/>
      <c r="E9" s="16" t="s">
        <v>9</v>
      </c>
      <c r="F9" s="68"/>
      <c r="G9" s="68"/>
    </row>
    <row r="10" spans="1:7" s="7" customFormat="1" ht="19.899999999999999" customHeight="1">
      <c r="A10" s="15"/>
      <c r="B10" s="68"/>
      <c r="C10" s="68"/>
      <c r="D10" s="6"/>
      <c r="E10" s="20"/>
      <c r="F10" s="20"/>
      <c r="G10" s="20"/>
    </row>
    <row r="11" spans="1:7" s="7" customFormat="1" ht="19.899999999999999" customHeight="1">
      <c r="A11" s="15" t="s">
        <v>10</v>
      </c>
      <c r="B11" s="78"/>
      <c r="C11" s="78"/>
      <c r="D11" s="6"/>
      <c r="E11" s="16" t="s">
        <v>11</v>
      </c>
      <c r="F11" s="76"/>
      <c r="G11" s="77"/>
    </row>
    <row r="12" spans="1:7" s="7" customFormat="1" ht="19.899999999999999" customHeight="1">
      <c r="A12" s="16" t="s">
        <v>12</v>
      </c>
      <c r="B12" s="68"/>
      <c r="C12" s="68"/>
      <c r="D12" s="6"/>
      <c r="E12" s="16" t="s">
        <v>13</v>
      </c>
      <c r="F12" s="48"/>
      <c r="G12" s="49"/>
    </row>
    <row r="13" spans="1:7" s="7" customFormat="1" ht="19.899999999999999" customHeight="1">
      <c r="A13" s="20"/>
      <c r="B13" s="20"/>
      <c r="C13" s="6"/>
      <c r="D13" s="6"/>
      <c r="E13" s="6"/>
      <c r="F13" s="69"/>
      <c r="G13" s="69"/>
    </row>
    <row r="14" spans="1:7" s="7" customFormat="1" ht="19.899999999999999" customHeight="1">
      <c r="A14" s="16" t="s">
        <v>14</v>
      </c>
      <c r="B14" s="70"/>
      <c r="C14" s="70"/>
      <c r="D14" s="6"/>
      <c r="E14" s="16" t="s">
        <v>15</v>
      </c>
      <c r="F14" s="71"/>
      <c r="G14" s="71"/>
    </row>
    <row r="15" spans="1:7" s="7" customFormat="1" ht="19.899999999999999" customHeight="1">
      <c r="A15" s="14" t="s">
        <v>16</v>
      </c>
      <c r="B15" s="70"/>
      <c r="C15" s="70"/>
      <c r="D15" s="6"/>
      <c r="E15" s="20"/>
      <c r="F15" s="20"/>
      <c r="G15" s="20"/>
    </row>
    <row r="16" spans="1:7" s="7" customFormat="1" ht="19.899999999999999" customHeight="1">
      <c r="A16" s="16" t="s">
        <v>17</v>
      </c>
      <c r="B16" s="81"/>
      <c r="C16" s="81"/>
      <c r="D16" s="6"/>
      <c r="E16" s="16" t="s">
        <v>18</v>
      </c>
      <c r="F16" s="31"/>
      <c r="G16" s="31"/>
    </row>
    <row r="17" spans="1:11" s="7" customFormat="1" ht="13.9" customHeight="1">
      <c r="B17" s="18"/>
      <c r="C17" s="18"/>
    </row>
    <row r="18" spans="1:11" ht="28.9" customHeight="1">
      <c r="A18" s="63" t="s">
        <v>19</v>
      </c>
      <c r="B18" s="63"/>
      <c r="C18" s="63"/>
      <c r="D18" s="66" t="s">
        <v>20</v>
      </c>
      <c r="E18" s="66"/>
      <c r="F18" s="66"/>
      <c r="G18" s="66"/>
      <c r="K18" s="7"/>
    </row>
    <row r="19" spans="1:11" ht="28.9" customHeight="1">
      <c r="A19" s="34"/>
      <c r="B19" s="34"/>
      <c r="C19" s="34"/>
      <c r="D19" s="34"/>
      <c r="E19" s="34"/>
      <c r="F19" s="34"/>
      <c r="G19" s="34"/>
      <c r="K19" s="7"/>
    </row>
    <row r="20" spans="1:11" ht="28.9" customHeight="1">
      <c r="A20" s="55" t="s">
        <v>21</v>
      </c>
      <c r="B20" s="55"/>
      <c r="C20" s="55"/>
      <c r="D20" s="55"/>
      <c r="E20" s="55"/>
      <c r="F20" s="55"/>
      <c r="G20" s="55"/>
      <c r="K20" s="7"/>
    </row>
    <row r="21" spans="1:11" s="7" customFormat="1" ht="28.5" customHeight="1">
      <c r="A21" s="40" t="s">
        <v>22</v>
      </c>
      <c r="B21" s="41"/>
      <c r="C21" s="8" t="s">
        <v>23</v>
      </c>
      <c r="D21" s="8" t="s">
        <v>24</v>
      </c>
      <c r="E21" s="8" t="s">
        <v>25</v>
      </c>
      <c r="F21" s="8" t="s">
        <v>26</v>
      </c>
      <c r="G21" s="5" t="s">
        <v>27</v>
      </c>
    </row>
    <row r="22" spans="1:11" s="7" customFormat="1" ht="67.150000000000006" customHeight="1">
      <c r="A22" s="56" t="s">
        <v>28</v>
      </c>
      <c r="B22" s="57"/>
      <c r="C22" s="36"/>
      <c r="D22" s="39"/>
      <c r="E22" s="44">
        <v>2330.4299999999998</v>
      </c>
      <c r="F22" s="32"/>
      <c r="G22" s="22">
        <f t="shared" ref="G22:G27" si="0">(C22*D22)+(D22*E22*F22)</f>
        <v>0</v>
      </c>
    </row>
    <row r="23" spans="1:11" s="7" customFormat="1" ht="67.150000000000006" customHeight="1">
      <c r="A23" s="56" t="s">
        <v>29</v>
      </c>
      <c r="B23" s="57"/>
      <c r="C23" s="36"/>
      <c r="D23" s="39"/>
      <c r="E23" s="44">
        <v>2621.74</v>
      </c>
      <c r="F23" s="32"/>
      <c r="G23" s="22">
        <f t="shared" si="0"/>
        <v>0</v>
      </c>
    </row>
    <row r="24" spans="1:11" s="7" customFormat="1" ht="67.150000000000006" customHeight="1">
      <c r="A24" s="56" t="s">
        <v>30</v>
      </c>
      <c r="B24" s="57"/>
      <c r="C24" s="36"/>
      <c r="D24" s="39"/>
      <c r="E24" s="44">
        <v>4947.83</v>
      </c>
      <c r="F24" s="32"/>
      <c r="G24" s="22">
        <f t="shared" si="0"/>
        <v>0</v>
      </c>
    </row>
    <row r="25" spans="1:11" ht="67.150000000000006" customHeight="1">
      <c r="A25" s="56" t="s">
        <v>31</v>
      </c>
      <c r="B25" s="57"/>
      <c r="C25" s="36"/>
      <c r="D25" s="39"/>
      <c r="E25" s="44">
        <v>7273.91</v>
      </c>
      <c r="F25" s="32"/>
      <c r="G25" s="22">
        <f t="shared" si="0"/>
        <v>0</v>
      </c>
    </row>
    <row r="26" spans="1:11" ht="67.150000000000006" customHeight="1">
      <c r="A26" s="56" t="s">
        <v>32</v>
      </c>
      <c r="B26" s="57"/>
      <c r="C26" s="36"/>
      <c r="D26" s="39"/>
      <c r="E26" s="44">
        <v>10182.61</v>
      </c>
      <c r="F26" s="32"/>
      <c r="G26" s="22">
        <f t="shared" si="0"/>
        <v>0</v>
      </c>
    </row>
    <row r="27" spans="1:11" ht="67.150000000000006" customHeight="1">
      <c r="A27" s="56" t="s">
        <v>33</v>
      </c>
      <c r="B27" s="57"/>
      <c r="C27" s="36"/>
      <c r="D27" s="39"/>
      <c r="E27" s="44">
        <v>13130.43</v>
      </c>
      <c r="F27" s="32"/>
      <c r="G27" s="22">
        <f t="shared" si="0"/>
        <v>0</v>
      </c>
    </row>
    <row r="28" spans="1:11" ht="15" customHeight="1">
      <c r="A28" s="82"/>
      <c r="B28" s="83"/>
      <c r="C28" s="83"/>
      <c r="D28" s="83"/>
      <c r="E28" s="83"/>
      <c r="F28" s="83"/>
      <c r="G28" s="84"/>
      <c r="K28" s="7"/>
    </row>
    <row r="29" spans="1:11" ht="19.899999999999999" customHeight="1">
      <c r="A29" s="55" t="s">
        <v>34</v>
      </c>
      <c r="B29" s="55"/>
      <c r="C29" s="55"/>
      <c r="D29" s="55"/>
      <c r="E29" s="55"/>
      <c r="F29" s="55"/>
      <c r="G29" s="55"/>
      <c r="K29" s="7"/>
    </row>
    <row r="30" spans="1:11" ht="30.6" customHeight="1">
      <c r="A30" s="63" t="s">
        <v>35</v>
      </c>
      <c r="B30" s="63"/>
      <c r="C30" s="63"/>
      <c r="D30" s="63"/>
      <c r="E30" s="63"/>
      <c r="F30" s="63"/>
      <c r="G30" s="63"/>
      <c r="K30" s="7"/>
    </row>
    <row r="31" spans="1:11" ht="19.899999999999999" customHeight="1">
      <c r="A31" s="42" t="s">
        <v>36</v>
      </c>
      <c r="B31" s="43"/>
      <c r="C31" s="35" t="s">
        <v>37</v>
      </c>
      <c r="D31" s="35" t="s">
        <v>24</v>
      </c>
      <c r="E31" s="35" t="s">
        <v>25</v>
      </c>
      <c r="F31" s="35" t="s">
        <v>38</v>
      </c>
      <c r="G31" s="37" t="s">
        <v>27</v>
      </c>
    </row>
    <row r="32" spans="1:11" ht="79.5" customHeight="1">
      <c r="A32" s="64" t="s">
        <v>39</v>
      </c>
      <c r="B32" s="65"/>
      <c r="C32" s="45">
        <v>489.36</v>
      </c>
      <c r="D32" s="33"/>
      <c r="E32" s="46">
        <v>200.09</v>
      </c>
      <c r="F32" s="32"/>
      <c r="G32" s="22">
        <f>(C32*D32)+(D32*E32)</f>
        <v>0</v>
      </c>
    </row>
    <row r="33" spans="1:21" ht="26.45" customHeight="1">
      <c r="A33" s="63" t="s">
        <v>40</v>
      </c>
      <c r="B33" s="63"/>
      <c r="C33" s="63"/>
      <c r="D33" s="63"/>
      <c r="E33" s="63"/>
      <c r="F33" s="63"/>
      <c r="G33" s="63"/>
    </row>
    <row r="34" spans="1:21" ht="19.899999999999999" customHeight="1">
      <c r="A34" s="42" t="s">
        <v>36</v>
      </c>
      <c r="B34" s="43"/>
      <c r="C34" s="35" t="s">
        <v>37</v>
      </c>
      <c r="D34" s="35" t="s">
        <v>24</v>
      </c>
      <c r="E34" s="35" t="s">
        <v>25</v>
      </c>
      <c r="F34" s="8" t="s">
        <v>26</v>
      </c>
      <c r="G34" s="37" t="s">
        <v>27</v>
      </c>
    </row>
    <row r="35" spans="1:21" ht="66" customHeight="1">
      <c r="A35" s="56" t="s">
        <v>41</v>
      </c>
      <c r="B35" s="57"/>
      <c r="C35" s="45">
        <v>467.94</v>
      </c>
      <c r="D35" s="38"/>
      <c r="E35" s="22">
        <v>393.62</v>
      </c>
      <c r="F35" s="32"/>
      <c r="G35" s="22">
        <f t="shared" ref="G35:G37" si="1">(C35*D35)+(D35*E35*F35)</f>
        <v>0</v>
      </c>
    </row>
    <row r="36" spans="1:21" ht="66" customHeight="1">
      <c r="A36" s="56" t="s">
        <v>42</v>
      </c>
      <c r="B36" s="57"/>
      <c r="C36" s="45">
        <v>1149.8800000000001</v>
      </c>
      <c r="D36" s="38"/>
      <c r="E36" s="22">
        <v>1416.26</v>
      </c>
      <c r="F36" s="32"/>
      <c r="G36" s="22">
        <f t="shared" si="1"/>
        <v>0</v>
      </c>
    </row>
    <row r="37" spans="1:21" ht="66" customHeight="1">
      <c r="A37" s="56" t="s">
        <v>43</v>
      </c>
      <c r="B37" s="57"/>
      <c r="C37" s="45">
        <v>2309.71</v>
      </c>
      <c r="D37" s="38"/>
      <c r="E37" s="22">
        <v>2862.57</v>
      </c>
      <c r="F37" s="32"/>
      <c r="G37" s="22">
        <f t="shared" si="1"/>
        <v>0</v>
      </c>
    </row>
    <row r="38" spans="1:21" ht="73.5" customHeight="1">
      <c r="A38" s="56" t="s">
        <v>44</v>
      </c>
      <c r="B38" s="57"/>
      <c r="C38" s="58" t="s">
        <v>45</v>
      </c>
      <c r="D38" s="59"/>
      <c r="E38" s="59"/>
      <c r="F38" s="60"/>
      <c r="G38" s="22"/>
    </row>
    <row r="39" spans="1:21" s="87" customFormat="1" ht="12" customHeight="1">
      <c r="A39" s="85"/>
      <c r="B39" s="86"/>
      <c r="C39" s="86"/>
      <c r="D39" s="86"/>
      <c r="E39" s="86"/>
      <c r="F39" s="86"/>
      <c r="G39" s="86"/>
      <c r="H39" s="86"/>
      <c r="I39" s="86"/>
      <c r="J39" s="86"/>
      <c r="K39" s="86"/>
      <c r="L39" s="86"/>
      <c r="M39" s="86"/>
      <c r="N39" s="86"/>
      <c r="O39" s="86"/>
      <c r="P39" s="86"/>
      <c r="Q39" s="86"/>
      <c r="R39" s="86"/>
      <c r="S39" s="86"/>
      <c r="T39" s="86"/>
      <c r="U39" s="86"/>
    </row>
    <row r="40" spans="1:21" s="80" customFormat="1" ht="12" customHeight="1">
      <c r="A40" s="79"/>
      <c r="B40" s="79"/>
      <c r="C40" s="79"/>
      <c r="D40" s="79"/>
      <c r="E40" s="79"/>
      <c r="F40" s="79"/>
      <c r="G40" s="79"/>
      <c r="H40" s="79"/>
      <c r="I40" s="79"/>
      <c r="J40" s="79"/>
      <c r="K40" s="79"/>
      <c r="L40" s="79"/>
      <c r="M40" s="79"/>
      <c r="N40" s="79"/>
      <c r="O40" s="79"/>
      <c r="P40" s="79"/>
      <c r="Q40" s="79"/>
      <c r="R40" s="79"/>
      <c r="S40" s="79"/>
      <c r="T40" s="79"/>
      <c r="U40" s="79"/>
    </row>
    <row r="41" spans="1:21" ht="19.899999999999999" customHeight="1">
      <c r="A41" s="67"/>
      <c r="B41" s="67"/>
      <c r="C41" s="67"/>
      <c r="D41" s="67"/>
      <c r="E41" s="67"/>
      <c r="F41" s="6" t="s">
        <v>46</v>
      </c>
      <c r="G41" s="22">
        <f>SUM(G22:G40)</f>
        <v>0</v>
      </c>
    </row>
    <row r="42" spans="1:21" ht="19.899999999999999" customHeight="1">
      <c r="A42" s="75" t="s">
        <v>47</v>
      </c>
      <c r="B42" s="75"/>
      <c r="C42" s="75"/>
      <c r="D42" s="75"/>
      <c r="E42" s="75"/>
      <c r="F42" s="6" t="s">
        <v>48</v>
      </c>
      <c r="G42" s="23">
        <v>0</v>
      </c>
    </row>
    <row r="43" spans="1:21" ht="19.899999999999999" customHeight="1">
      <c r="A43" s="75" t="s">
        <v>49</v>
      </c>
      <c r="B43" s="75"/>
      <c r="C43" s="75"/>
      <c r="D43" s="75"/>
      <c r="E43" s="75"/>
      <c r="F43" s="6" t="s">
        <v>50</v>
      </c>
      <c r="G43" s="23">
        <v>0</v>
      </c>
    </row>
    <row r="44" spans="1:21" ht="19.899999999999999" customHeight="1">
      <c r="A44" s="20"/>
      <c r="B44" s="20"/>
      <c r="C44" s="20"/>
      <c r="D44" s="20"/>
      <c r="E44" s="20"/>
      <c r="F44" s="10" t="s">
        <v>51</v>
      </c>
      <c r="G44" s="22">
        <f>SUM(G41:G43)</f>
        <v>0</v>
      </c>
    </row>
    <row r="45" spans="1:21" ht="19.899999999999999" customHeight="1">
      <c r="A45" s="20"/>
      <c r="B45" s="20"/>
      <c r="C45" s="20"/>
      <c r="D45" s="20"/>
      <c r="E45" s="20"/>
      <c r="F45" s="6" t="s">
        <v>52</v>
      </c>
      <c r="G45" s="22">
        <f>G44*15%</f>
        <v>0</v>
      </c>
    </row>
    <row r="46" spans="1:21" ht="19.899999999999999" customHeight="1">
      <c r="A46" s="20"/>
      <c r="B46" s="20"/>
      <c r="C46" s="20"/>
      <c r="D46" s="20"/>
      <c r="E46" s="20"/>
      <c r="F46" s="6" t="s">
        <v>53</v>
      </c>
      <c r="G46" s="47">
        <f>G44+G45</f>
        <v>0</v>
      </c>
    </row>
    <row r="47" spans="1:21" ht="19.899999999999999" customHeight="1">
      <c r="A47" s="51" t="s">
        <v>54</v>
      </c>
      <c r="B47" s="51"/>
      <c r="C47" s="7"/>
      <c r="D47" s="7"/>
      <c r="E47" s="7"/>
      <c r="F47" s="7"/>
      <c r="G47" s="19">
        <v>1</v>
      </c>
    </row>
    <row r="48" spans="1:21" ht="19.899999999999999" customHeight="1">
      <c r="A48" s="7"/>
      <c r="B48" s="7"/>
      <c r="C48" s="7"/>
      <c r="D48" s="7"/>
      <c r="E48" s="7"/>
      <c r="F48" s="7"/>
      <c r="G48" s="7"/>
    </row>
    <row r="49" spans="1:9" ht="19.149999999999999" customHeight="1">
      <c r="A49" s="54" t="s">
        <v>16</v>
      </c>
      <c r="B49" s="54"/>
      <c r="C49" s="7"/>
      <c r="D49" s="7"/>
      <c r="E49" s="7"/>
      <c r="F49" s="7"/>
      <c r="G49" s="7"/>
    </row>
    <row r="50" spans="1:9" ht="24" customHeight="1">
      <c r="A50" s="7"/>
      <c r="B50" s="7"/>
      <c r="C50" s="7"/>
      <c r="D50" s="7"/>
      <c r="E50" s="7"/>
      <c r="F50" s="7"/>
      <c r="G50" s="7"/>
    </row>
    <row r="51" spans="1:9" ht="14.25" customHeight="1">
      <c r="A51" s="54" t="s">
        <v>55</v>
      </c>
      <c r="B51" s="54"/>
      <c r="C51" s="7"/>
      <c r="D51" s="7"/>
      <c r="E51" s="7"/>
      <c r="F51" s="7"/>
      <c r="G51" s="7"/>
    </row>
    <row r="52" spans="1:9" ht="19.899999999999999" customHeight="1"/>
    <row r="53" spans="1:9" ht="19.899999999999999" customHeight="1">
      <c r="A53" s="55" t="s">
        <v>56</v>
      </c>
      <c r="B53" s="55"/>
      <c r="C53" s="55"/>
      <c r="D53" s="55"/>
      <c r="E53" s="55"/>
      <c r="F53" s="55"/>
      <c r="G53" s="55"/>
    </row>
    <row r="54" spans="1:9" ht="19.899999999999999" customHeight="1">
      <c r="A54" s="72" t="s">
        <v>57</v>
      </c>
      <c r="B54" s="72"/>
      <c r="C54" s="72"/>
      <c r="D54" s="72"/>
      <c r="E54" s="72"/>
      <c r="F54" s="72"/>
      <c r="G54" s="72"/>
      <c r="H54" s="11"/>
      <c r="I54" s="11"/>
    </row>
    <row r="55" spans="1:9" ht="31.9" customHeight="1">
      <c r="A55" s="72" t="s">
        <v>58</v>
      </c>
      <c r="B55" s="72"/>
      <c r="C55" s="72"/>
      <c r="D55" s="72"/>
      <c r="E55" s="72"/>
      <c r="F55" s="72"/>
      <c r="G55" s="72"/>
    </row>
    <row r="56" spans="1:9" ht="24.6" customHeight="1">
      <c r="A56" s="72" t="s">
        <v>59</v>
      </c>
      <c r="B56" s="72"/>
      <c r="C56" s="72"/>
      <c r="D56" s="72"/>
      <c r="E56" s="72"/>
      <c r="F56" s="72"/>
      <c r="G56" s="72"/>
    </row>
    <row r="57" spans="1:9" ht="19.899999999999999" customHeight="1">
      <c r="A57" s="72" t="s">
        <v>60</v>
      </c>
      <c r="B57" s="72"/>
      <c r="C57" s="72"/>
      <c r="D57" s="72"/>
      <c r="E57" s="72"/>
      <c r="F57" s="72"/>
      <c r="G57" s="72"/>
    </row>
    <row r="58" spans="1:9">
      <c r="A58" s="79" t="s">
        <v>61</v>
      </c>
      <c r="B58" s="79"/>
      <c r="C58" s="79"/>
      <c r="D58" s="79"/>
      <c r="E58" s="79"/>
      <c r="F58" s="79"/>
      <c r="G58" s="79"/>
    </row>
    <row r="59" spans="1:9" ht="30.75" customHeight="1">
      <c r="A59" s="61" t="s">
        <v>62</v>
      </c>
      <c r="B59" s="61"/>
      <c r="C59" s="61"/>
      <c r="D59" s="61"/>
      <c r="E59" s="61"/>
      <c r="F59" s="61"/>
      <c r="G59" s="61"/>
    </row>
    <row r="60" spans="1:9" ht="19.899999999999999" customHeight="1">
      <c r="A60" s="62" t="s">
        <v>63</v>
      </c>
      <c r="B60" s="62"/>
      <c r="C60" s="62"/>
      <c r="D60" s="62"/>
      <c r="E60" s="62"/>
      <c r="F60" s="62"/>
      <c r="G60" s="62"/>
    </row>
    <row r="61" spans="1:9" ht="73.5" customHeight="1">
      <c r="A61" s="72" t="s">
        <v>64</v>
      </c>
      <c r="B61" s="72"/>
      <c r="C61" s="72"/>
      <c r="D61" s="72"/>
      <c r="E61" s="72"/>
      <c r="F61" s="72"/>
      <c r="G61" s="72"/>
    </row>
    <row r="62" spans="1:9" ht="27" customHeight="1">
      <c r="A62" s="72" t="s">
        <v>65</v>
      </c>
      <c r="B62" s="72"/>
      <c r="C62" s="72"/>
      <c r="D62" s="72"/>
      <c r="E62" s="72"/>
      <c r="F62" s="72"/>
      <c r="G62" s="72"/>
    </row>
    <row r="63" spans="1:9" ht="28.9" customHeight="1">
      <c r="A63" s="72" t="s">
        <v>66</v>
      </c>
      <c r="B63" s="72"/>
      <c r="C63" s="72"/>
      <c r="D63" s="72"/>
      <c r="E63" s="72"/>
      <c r="F63" s="72"/>
      <c r="G63" s="72"/>
    </row>
    <row r="64" spans="1:9" ht="25.15" customHeight="1">
      <c r="A64" s="72" t="s">
        <v>67</v>
      </c>
      <c r="B64" s="72"/>
      <c r="C64" s="72"/>
      <c r="D64" s="72"/>
      <c r="E64" s="72"/>
      <c r="F64" s="72"/>
      <c r="G64" s="72"/>
    </row>
    <row r="65" spans="1:7" ht="27" customHeight="1">
      <c r="A65" s="72" t="s">
        <v>68</v>
      </c>
      <c r="B65" s="72"/>
      <c r="C65" s="72"/>
      <c r="D65" s="72"/>
      <c r="E65" s="72"/>
      <c r="F65" s="72"/>
      <c r="G65" s="72"/>
    </row>
    <row r="66" spans="1:7" ht="25.15" customHeight="1">
      <c r="A66" s="72" t="s">
        <v>69</v>
      </c>
      <c r="B66" s="72"/>
      <c r="C66" s="72"/>
      <c r="D66" s="72"/>
      <c r="E66" s="72"/>
      <c r="F66" s="72"/>
      <c r="G66" s="72"/>
    </row>
    <row r="67" spans="1:7" ht="38.65" customHeight="1">
      <c r="A67" s="89" t="s">
        <v>70</v>
      </c>
      <c r="B67" s="89"/>
      <c r="C67" s="89"/>
      <c r="D67" s="89"/>
      <c r="E67" s="89"/>
      <c r="F67" s="89"/>
      <c r="G67" s="89"/>
    </row>
    <row r="68" spans="1:7" ht="22.9" customHeight="1">
      <c r="A68" s="52" t="s">
        <v>71</v>
      </c>
      <c r="B68" s="53"/>
      <c r="C68" s="53"/>
      <c r="D68" s="53"/>
      <c r="E68" s="53"/>
      <c r="F68" s="53"/>
      <c r="G68" s="53"/>
    </row>
    <row r="69" spans="1:7" ht="64.150000000000006" customHeight="1">
      <c r="A69" s="90"/>
      <c r="B69" s="90"/>
      <c r="C69" s="90"/>
      <c r="D69" s="90"/>
      <c r="E69" s="90"/>
      <c r="F69" s="90"/>
      <c r="G69" s="90"/>
    </row>
    <row r="70" spans="1:7" ht="28.9" customHeight="1">
      <c r="A70" s="88"/>
      <c r="B70" s="88"/>
      <c r="C70" s="88"/>
      <c r="D70" s="88"/>
      <c r="E70" s="88"/>
      <c r="F70" s="88"/>
      <c r="G70" s="88"/>
    </row>
    <row r="71" spans="1:7" ht="16.149999999999999" customHeight="1">
      <c r="A71" s="21"/>
      <c r="B71" s="21"/>
      <c r="C71" s="21"/>
      <c r="D71" s="21"/>
      <c r="E71" s="21"/>
      <c r="F71" s="21"/>
      <c r="G71" s="21"/>
    </row>
    <row r="72" spans="1:7" ht="16.149999999999999" customHeight="1"/>
    <row r="73" spans="1:7" ht="16.149999999999999" customHeight="1"/>
    <row r="74" spans="1:7" ht="16.149999999999999" customHeight="1"/>
    <row r="75" spans="1:7" ht="16.149999999999999" customHeight="1"/>
    <row r="76" spans="1:7" ht="14.25" customHeight="1"/>
    <row r="77" spans="1:7" ht="14.25" customHeight="1"/>
    <row r="78" spans="1:7" ht="14.25" customHeight="1"/>
    <row r="79" spans="1:7" ht="14.25" customHeight="1">
      <c r="A79" s="7"/>
      <c r="B79" s="7"/>
    </row>
    <row r="80" spans="1:7" ht="14.25" customHeight="1">
      <c r="A80" s="12"/>
      <c r="B80" s="12"/>
      <c r="C80" s="12"/>
      <c r="D80" s="12"/>
      <c r="E80" s="12"/>
      <c r="F80" s="12"/>
      <c r="G80" s="12"/>
    </row>
    <row r="81" spans="1:1" ht="14.25" customHeight="1">
      <c r="A81" s="13"/>
    </row>
    <row r="82" spans="1:1" ht="14.25" customHeight="1"/>
    <row r="83" spans="1:1" ht="14.25" customHeight="1"/>
    <row r="84" spans="1:1" ht="14.25" customHeight="1"/>
    <row r="85" spans="1:1" ht="14.25" customHeight="1"/>
  </sheetData>
  <mergeCells count="61">
    <mergeCell ref="F9:G9"/>
    <mergeCell ref="A43:E43"/>
    <mergeCell ref="A70:G70"/>
    <mergeCell ref="A64:G64"/>
    <mergeCell ref="A65:G65"/>
    <mergeCell ref="A53:G53"/>
    <mergeCell ref="A54:G54"/>
    <mergeCell ref="A55:G55"/>
    <mergeCell ref="A56:G56"/>
    <mergeCell ref="A58:G58"/>
    <mergeCell ref="A62:G62"/>
    <mergeCell ref="A61:G61"/>
    <mergeCell ref="A63:G63"/>
    <mergeCell ref="A66:G66"/>
    <mergeCell ref="A67:G67"/>
    <mergeCell ref="A69:G69"/>
    <mergeCell ref="A57:G57"/>
    <mergeCell ref="A1:G1"/>
    <mergeCell ref="A42:E42"/>
    <mergeCell ref="F11:G11"/>
    <mergeCell ref="B10:C10"/>
    <mergeCell ref="B8:C8"/>
    <mergeCell ref="B9:C9"/>
    <mergeCell ref="B11:C11"/>
    <mergeCell ref="A29:G29"/>
    <mergeCell ref="A40:XFD40"/>
    <mergeCell ref="B16:C16"/>
    <mergeCell ref="F7:G7"/>
    <mergeCell ref="B7:C7"/>
    <mergeCell ref="A28:G28"/>
    <mergeCell ref="A39:XFD39"/>
    <mergeCell ref="F8:G8"/>
    <mergeCell ref="B12:C12"/>
    <mergeCell ref="F13:G13"/>
    <mergeCell ref="B14:C14"/>
    <mergeCell ref="B15:C15"/>
    <mergeCell ref="F14:G14"/>
    <mergeCell ref="D18:G18"/>
    <mergeCell ref="A18:C18"/>
    <mergeCell ref="A41:E41"/>
    <mergeCell ref="A23:B23"/>
    <mergeCell ref="A24:B24"/>
    <mergeCell ref="A25:B25"/>
    <mergeCell ref="A26:B26"/>
    <mergeCell ref="A27:B27"/>
    <mergeCell ref="A47:B47"/>
    <mergeCell ref="A68:G68"/>
    <mergeCell ref="A49:B49"/>
    <mergeCell ref="A20:G20"/>
    <mergeCell ref="A37:B37"/>
    <mergeCell ref="A38:B38"/>
    <mergeCell ref="C38:F38"/>
    <mergeCell ref="A51:B51"/>
    <mergeCell ref="A59:G59"/>
    <mergeCell ref="A60:G60"/>
    <mergeCell ref="A30:G30"/>
    <mergeCell ref="A32:B32"/>
    <mergeCell ref="A33:G33"/>
    <mergeCell ref="A22:B22"/>
    <mergeCell ref="A35:B35"/>
    <mergeCell ref="A36:B36"/>
  </mergeCells>
  <conditionalFormatting sqref="G42:G43">
    <cfRule type="cellIs" dxfId="0" priority="1" stopIfTrue="1" operator="lessThan">
      <formula>$H$10</formula>
    </cfRule>
  </conditionalFormatting>
  <hyperlinks>
    <hyperlink ref="A67:G67" r:id="rId1" display="https://deets.co.za/company.php?company=cape-town-international-convention-centre-company-soc-limited-rf&amp;utm_source=Website&amp;utm_medium=Website&amp;utm_campaign=Privacy+Policy+-+POPIA" xr:uid="{E8585F87-C187-154C-9E3F-3FE3883F8361}"/>
    <hyperlink ref="A68:G68" r:id="rId2"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57" fitToHeight="0" orientation="portrait" r:id="rId3"/>
  <headerFooter>
    <oddFooter>&amp;L_x000D_&amp;1#&amp;"Calibri"&amp;9&amp;K0078D7 Information Classification: General</oddFooter>
  </headerFooter>
  <rowBreaks count="2" manualBreakCount="2">
    <brk id="28" max="6" man="1"/>
    <brk id="69" max="6"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78F7BE5F71F046AC436A280FD1AFCE" ma:contentTypeVersion="18" ma:contentTypeDescription="Create a new document." ma:contentTypeScope="" ma:versionID="eb02afd7c86f7c4b804ec514ba8c8848">
  <xsd:schema xmlns:xsd="http://www.w3.org/2001/XMLSchema" xmlns:xs="http://www.w3.org/2001/XMLSchema" xmlns:p="http://schemas.microsoft.com/office/2006/metadata/properties" xmlns:ns2="69dd4ecd-3f4d-4d03-9cb5-a184eb65d9f0" xmlns:ns3="75033c85-6c8d-4f1e-897b-6a40c2b4a7d1" targetNamespace="http://schemas.microsoft.com/office/2006/metadata/properties" ma:root="true" ma:fieldsID="533809f6a804b596cd5bf1f4b8ecb159" ns2:_="" ns3:_="">
    <xsd:import namespace="69dd4ecd-3f4d-4d03-9cb5-a184eb65d9f0"/>
    <xsd:import namespace="75033c85-6c8d-4f1e-897b-6a40c2b4a7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d4ecd-3f4d-4d03-9cb5-a184eb65d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033c85-6c8d-4f1e-897b-6a40c2b4a7d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8431ff8-2f8d-4e76-b68f-3cdcd721511f}" ma:internalName="TaxCatchAll" ma:showField="CatchAllData" ma:web="75033c85-6c8d-4f1e-897b-6a40c2b4a7d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033c85-6c8d-4f1e-897b-6a40c2b4a7d1" xsi:nil="true"/>
    <lcf76f155ced4ddcb4097134ff3c332f xmlns="69dd4ecd-3f4d-4d03-9cb5-a184eb65d9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FA68CE-5C51-4EDA-8279-D67820DD20F3}"/>
</file>

<file path=customXml/itemProps2.xml><?xml version="1.0" encoding="utf-8"?>
<ds:datastoreItem xmlns:ds="http://schemas.openxmlformats.org/officeDocument/2006/customXml" ds:itemID="{DC3CBADD-DF4A-4B79-ACEF-5EF96FCC7841}"/>
</file>

<file path=customXml/itemProps3.xml><?xml version="1.0" encoding="utf-8"?>
<ds:datastoreItem xmlns:ds="http://schemas.openxmlformats.org/officeDocument/2006/customXml" ds:itemID="{F3B37297-0F33-400D-BA48-E1A637AC7F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Juanita De Lille</dc:creator>
  <cp:keywords/>
  <dc:description/>
  <cp:lastModifiedBy>Chua, Winnie</cp:lastModifiedBy>
  <cp:revision/>
  <dcterms:created xsi:type="dcterms:W3CDTF">2015-10-08T07:21:34Z</dcterms:created>
  <dcterms:modified xsi:type="dcterms:W3CDTF">2025-07-09T05:21:12Z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18e53f-798e-43aa-978d-c3fda1f3a682_Enabled">
    <vt:lpwstr>true</vt:lpwstr>
  </property>
  <property fmtid="{D5CDD505-2E9C-101B-9397-08002B2CF9AE}" pid="3" name="MSIP_Label_a518e53f-798e-43aa-978d-c3fda1f3a682_SetDate">
    <vt:lpwstr>2022-10-06T15:49:40Z</vt:lpwstr>
  </property>
  <property fmtid="{D5CDD505-2E9C-101B-9397-08002B2CF9AE}" pid="4" name="MSIP_Label_a518e53f-798e-43aa-978d-c3fda1f3a682_Method">
    <vt:lpwstr>Privileged</vt:lpwstr>
  </property>
  <property fmtid="{D5CDD505-2E9C-101B-9397-08002B2CF9AE}" pid="5" name="MSIP_Label_a518e53f-798e-43aa-978d-c3fda1f3a682_Name">
    <vt:lpwstr>PG - Internal Use</vt:lpwstr>
  </property>
  <property fmtid="{D5CDD505-2E9C-101B-9397-08002B2CF9AE}" pid="6" name="MSIP_Label_a518e53f-798e-43aa-978d-c3fda1f3a682_SiteId">
    <vt:lpwstr>3596192b-fdf5-4e2c-a6fa-acb706c963d8</vt:lpwstr>
  </property>
  <property fmtid="{D5CDD505-2E9C-101B-9397-08002B2CF9AE}" pid="7" name="MSIP_Label_a518e53f-798e-43aa-978d-c3fda1f3a682_ActionId">
    <vt:lpwstr>c1eb25ee-3201-484f-a4c9-73a8338aacb1</vt:lpwstr>
  </property>
  <property fmtid="{D5CDD505-2E9C-101B-9397-08002B2CF9AE}" pid="8" name="MSIP_Label_a518e53f-798e-43aa-978d-c3fda1f3a682_ContentBits">
    <vt:lpwstr>1</vt:lpwstr>
  </property>
  <property fmtid="{D5CDD505-2E9C-101B-9397-08002B2CF9AE}" pid="9" name="MSIP_Label_35110f55-4cc2-4717-92ab-8b0983adb291_Enabled">
    <vt:lpwstr>true</vt:lpwstr>
  </property>
  <property fmtid="{D5CDD505-2E9C-101B-9397-08002B2CF9AE}" pid="10" name="MSIP_Label_35110f55-4cc2-4717-92ab-8b0983adb291_SetDate">
    <vt:lpwstr>2023-06-02T15:58:15Z</vt:lpwstr>
  </property>
  <property fmtid="{D5CDD505-2E9C-101B-9397-08002B2CF9AE}" pid="11" name="MSIP_Label_35110f55-4cc2-4717-92ab-8b0983adb291_Method">
    <vt:lpwstr>Standard</vt:lpwstr>
  </property>
  <property fmtid="{D5CDD505-2E9C-101B-9397-08002B2CF9AE}" pid="12" name="MSIP_Label_35110f55-4cc2-4717-92ab-8b0983adb291_Name">
    <vt:lpwstr>General</vt:lpwstr>
  </property>
  <property fmtid="{D5CDD505-2E9C-101B-9397-08002B2CF9AE}" pid="13" name="MSIP_Label_35110f55-4cc2-4717-92ab-8b0983adb291_SiteId">
    <vt:lpwstr>e03c85dc-dee1-4596-abbe-0c9d32a6a6f6</vt:lpwstr>
  </property>
  <property fmtid="{D5CDD505-2E9C-101B-9397-08002B2CF9AE}" pid="14" name="MSIP_Label_35110f55-4cc2-4717-92ab-8b0983adb291_ActionId">
    <vt:lpwstr>8bfebed1-4771-4823-ab37-43c5bad6ff45</vt:lpwstr>
  </property>
  <property fmtid="{D5CDD505-2E9C-101B-9397-08002B2CF9AE}" pid="15" name="MSIP_Label_35110f55-4cc2-4717-92ab-8b0983adb291_ContentBits">
    <vt:lpwstr>2</vt:lpwstr>
  </property>
  <property fmtid="{D5CDD505-2E9C-101B-9397-08002B2CF9AE}" pid="16" name="ContentTypeId">
    <vt:lpwstr>0x010100A378F7BE5F71F046AC436A280FD1AFCE</vt:lpwstr>
  </property>
  <property fmtid="{D5CDD505-2E9C-101B-9397-08002B2CF9AE}" pid="17" name="MSIP_Label_2bbab825-a111-45e4-86a1-18cee0005896_Enabled">
    <vt:lpwstr>true</vt:lpwstr>
  </property>
  <property fmtid="{D5CDD505-2E9C-101B-9397-08002B2CF9AE}" pid="18" name="MSIP_Label_2bbab825-a111-45e4-86a1-18cee0005896_SetDate">
    <vt:lpwstr>2025-07-09T05:21:11Z</vt:lpwstr>
  </property>
  <property fmtid="{D5CDD505-2E9C-101B-9397-08002B2CF9AE}" pid="19" name="MSIP_Label_2bbab825-a111-45e4-86a1-18cee0005896_Method">
    <vt:lpwstr>Standard</vt:lpwstr>
  </property>
  <property fmtid="{D5CDD505-2E9C-101B-9397-08002B2CF9AE}" pid="20" name="MSIP_Label_2bbab825-a111-45e4-86a1-18cee0005896_Name">
    <vt:lpwstr>2bbab825-a111-45e4-86a1-18cee0005896</vt:lpwstr>
  </property>
  <property fmtid="{D5CDD505-2E9C-101B-9397-08002B2CF9AE}" pid="21" name="MSIP_Label_2bbab825-a111-45e4-86a1-18cee0005896_SiteId">
    <vt:lpwstr>2567d566-604c-408a-8a60-55d0dc9d9d6b</vt:lpwstr>
  </property>
  <property fmtid="{D5CDD505-2E9C-101B-9397-08002B2CF9AE}" pid="22" name="MSIP_Label_2bbab825-a111-45e4-86a1-18cee0005896_ActionId">
    <vt:lpwstr>5a870f22-ce2c-41ff-95ea-9820092743fd</vt:lpwstr>
  </property>
  <property fmtid="{D5CDD505-2E9C-101B-9397-08002B2CF9AE}" pid="23" name="MSIP_Label_2bbab825-a111-45e4-86a1-18cee0005896_ContentBits">
    <vt:lpwstr>2</vt:lpwstr>
  </property>
  <property fmtid="{D5CDD505-2E9C-101B-9397-08002B2CF9AE}" pid="24" name="MSIP_Label_2bbab825-a111-45e4-86a1-18cee0005896_Tag">
    <vt:lpwstr>10, 3, 0, 2</vt:lpwstr>
  </property>
  <property fmtid="{D5CDD505-2E9C-101B-9397-08002B2CF9AE}" pid="25" name="MediaServiceImageTags">
    <vt:lpwstr/>
  </property>
</Properties>
</file>