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xr:revisionPtr revIDLastSave="0" documentId="8_{E9F707EA-BC26-4687-B11E-9B3A4347474E}" xr6:coauthVersionLast="47" xr6:coauthVersionMax="47" xr10:uidLastSave="{00000000-0000-0000-0000-000000000000}"/>
  <bookViews>
    <workbookView xWindow="-28920" yWindow="-120" windowWidth="29040" windowHeight="15720" firstSheet="2" activeTab="3" xr2:uid="{00000000-000D-0000-FFFF-FFFF00000000}"/>
  </bookViews>
  <sheets>
    <sheet name="Contents" sheetId="1" r:id="rId1"/>
    <sheet name="Introduction" sheetId="31" r:id="rId2"/>
    <sheet name="About Omdia " sheetId="32" r:id="rId3"/>
    <sheet name="FIXED" sheetId="3" r:id="rId4"/>
    <sheet name="Fiber &amp; copper access" sheetId="17" r:id="rId5"/>
    <sheet name="Cable access" sheetId="18" r:id="rId6"/>
    <sheet name="Consumer BB" sheetId="19" r:id="rId7"/>
    <sheet name="Total BB" sheetId="20" r:id="rId8"/>
    <sheet name="MOBILE" sheetId="7" r:id="rId9"/>
    <sheet name="Mobile Infrastructure" sheetId="22" r:id="rId10"/>
    <sheet name="5G services" sheetId="24" r:id="rId11"/>
    <sheet name="Total mobile" sheetId="25" r:id="rId12"/>
    <sheet name="Device connections and traffic " sheetId="27" r:id="rId13"/>
    <sheet name="Consumer mobile connections" sheetId="28" r:id="rId14"/>
    <sheet name="Enterprise 5G" sheetId="29" r:id="rId15"/>
    <sheet name="TELECOMS CAPEX" sheetId="26" r:id="rId16"/>
    <sheet name="WIS" sheetId="13" r:id="rId17"/>
    <sheet name="WIS-SP Converged" sheetId="14" r:id="rId18"/>
    <sheet name="WCIS" sheetId="15" r:id="rId19"/>
    <sheet name="WBIS" sheetId="16" r:id="rId20"/>
  </sheets>
  <externalReferences>
    <externalReference r:id="rId2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7" i="28" l="1"/>
  <c r="E67" i="28"/>
  <c r="F67" i="28"/>
  <c r="G67" i="28"/>
  <c r="H67" i="28"/>
  <c r="I67" i="28"/>
  <c r="J67" i="28"/>
  <c r="C67" i="28"/>
  <c r="D44" i="28"/>
  <c r="E44" i="28"/>
  <c r="F44" i="28"/>
  <c r="G44" i="28"/>
  <c r="H44" i="28"/>
  <c r="I44" i="28"/>
  <c r="J44" i="28"/>
  <c r="C44" i="28"/>
  <c r="D22" i="28"/>
  <c r="E22" i="28"/>
  <c r="F22" i="28"/>
  <c r="G22" i="28"/>
  <c r="H22" i="28"/>
  <c r="I22" i="28"/>
  <c r="J22" i="28"/>
  <c r="C22" i="28"/>
  <c r="D89" i="22" l="1"/>
  <c r="E89" i="22"/>
  <c r="F89" i="22"/>
  <c r="G89" i="22"/>
  <c r="H89" i="22"/>
  <c r="I89" i="22"/>
  <c r="C89" i="22"/>
  <c r="D74" i="22"/>
  <c r="E74" i="22"/>
  <c r="F74" i="22"/>
  <c r="G74" i="22"/>
  <c r="H74" i="22"/>
  <c r="I74" i="22"/>
  <c r="C74" i="22"/>
  <c r="D29" i="22" l="1"/>
  <c r="E29" i="22"/>
  <c r="F29" i="22"/>
  <c r="G29" i="22"/>
  <c r="H29" i="22"/>
  <c r="C29" i="22"/>
  <c r="D14" i="22"/>
  <c r="E14" i="22"/>
  <c r="F14" i="22"/>
  <c r="G14" i="22"/>
  <c r="H14" i="22"/>
  <c r="C14" i="22"/>
  <c r="K15" i="20" l="1"/>
  <c r="D64" i="19" l="1"/>
  <c r="E64" i="19"/>
  <c r="F64" i="19"/>
  <c r="G64" i="19"/>
  <c r="H64" i="19"/>
  <c r="I64" i="19"/>
  <c r="J64" i="19"/>
  <c r="C64" i="19"/>
  <c r="D23" i="19"/>
  <c r="E23" i="19"/>
  <c r="F23" i="19"/>
  <c r="G23" i="19"/>
  <c r="H23" i="19"/>
  <c r="I23" i="19"/>
  <c r="J23" i="19"/>
  <c r="C23" i="19"/>
  <c r="D46" i="19"/>
  <c r="E46" i="19"/>
  <c r="F46" i="19"/>
  <c r="G46" i="19"/>
  <c r="H46" i="19"/>
  <c r="I46" i="19"/>
  <c r="J46" i="19"/>
  <c r="C46" i="19"/>
  <c r="K23" i="29" l="1"/>
  <c r="K45" i="29"/>
  <c r="D99" i="22" l="1"/>
  <c r="E99" i="22"/>
  <c r="F99" i="22"/>
  <c r="G99" i="22"/>
  <c r="H99" i="22"/>
  <c r="C99" i="22"/>
  <c r="C101" i="22" l="1"/>
  <c r="H101" i="22"/>
  <c r="G101" i="22"/>
  <c r="F101" i="22"/>
  <c r="E101" i="22"/>
  <c r="D101" i="22"/>
  <c r="D15" i="20"/>
  <c r="E15" i="20"/>
  <c r="F15" i="20"/>
  <c r="G15" i="20"/>
  <c r="H15" i="20"/>
  <c r="I15" i="20"/>
  <c r="J15" i="20"/>
  <c r="C15" i="20"/>
</calcChain>
</file>

<file path=xl/sharedStrings.xml><?xml version="1.0" encoding="utf-8"?>
<sst xmlns="http://schemas.openxmlformats.org/spreadsheetml/2006/main" count="3548" uniqueCount="537">
  <si>
    <t>Source</t>
  </si>
  <si>
    <t>Fixed Access Equipment and Broadband Services</t>
  </si>
  <si>
    <t>Forecast</t>
  </si>
  <si>
    <t>Segment</t>
  </si>
  <si>
    <t>Measure</t>
  </si>
  <si>
    <t>Global cable broadband access equipment revenue</t>
  </si>
  <si>
    <t>Published</t>
  </si>
  <si>
    <t>($m)</t>
  </si>
  <si>
    <t>PON</t>
  </si>
  <si>
    <t>P2P</t>
  </si>
  <si>
    <t>DSL</t>
  </si>
  <si>
    <t>Total</t>
  </si>
  <si>
    <t>Source: Omdia</t>
  </si>
  <si>
    <t>Author</t>
  </si>
  <si>
    <t>Definitions</t>
  </si>
  <si>
    <t>Jaimie Lenderman</t>
  </si>
  <si>
    <t>Global cable broadband access equipment revenues by technology segment</t>
  </si>
  <si>
    <t>Technology segment</t>
  </si>
  <si>
    <t>Centralized equipment technologies</t>
  </si>
  <si>
    <t>Distributed equipment technologies</t>
  </si>
  <si>
    <t>YoY change</t>
  </si>
  <si>
    <t>Subscriptions by region</t>
  </si>
  <si>
    <t>Consumer broadband subscriptions (000s)</t>
  </si>
  <si>
    <t>Region</t>
  </si>
  <si>
    <t>Middle East &amp; Africa</t>
  </si>
  <si>
    <t>Africa</t>
  </si>
  <si>
    <t>Middle East</t>
  </si>
  <si>
    <t>Asia &amp; Oceania</t>
  </si>
  <si>
    <t>Central &amp; Southern Asia</t>
  </si>
  <si>
    <t>Oceania, Eastern &amp; South-Eastern Asia</t>
  </si>
  <si>
    <t>Americas</t>
  </si>
  <si>
    <t>Latin America &amp; the Caribbean</t>
  </si>
  <si>
    <t>North America</t>
  </si>
  <si>
    <t>Europe</t>
  </si>
  <si>
    <t>Western Europe</t>
  </si>
  <si>
    <t>Eastern Europe</t>
  </si>
  <si>
    <t>World</t>
  </si>
  <si>
    <t>Service revenues by region</t>
  </si>
  <si>
    <t>Consumer broadband service revenues ($m)</t>
  </si>
  <si>
    <t>Subscriptions by technology</t>
  </si>
  <si>
    <t>Technology</t>
  </si>
  <si>
    <t>Cable modem</t>
  </si>
  <si>
    <t>Fiber</t>
  </si>
  <si>
    <t>Other broadband technologies</t>
  </si>
  <si>
    <t>Unspecified technologies</t>
  </si>
  <si>
    <t>Fixed wireless broadband</t>
  </si>
  <si>
    <t>Broadband technologies:</t>
  </si>
  <si>
    <r>
      <rPr>
        <b/>
        <sz val="12"/>
        <rFont val="Calibri"/>
        <family val="2"/>
        <scheme val="minor"/>
      </rPr>
      <t>Fiber</t>
    </r>
    <r>
      <rPr>
        <sz val="12"/>
        <rFont val="Calibri"/>
        <family val="2"/>
        <scheme val="minor"/>
      </rPr>
      <t>: broadband access service provider over infrastructure with an optical fiber connection all the way to the building/residential home.</t>
    </r>
  </si>
  <si>
    <r>
      <t xml:space="preserve">Unspecified technologies: </t>
    </r>
    <r>
      <rPr>
        <sz val="9"/>
        <rFont val="Calibri"/>
        <family val="2"/>
        <scheme val="minor"/>
      </rPr>
      <t>subset of "other" broadband technologies that does not include fixed broadband access.</t>
    </r>
  </si>
  <si>
    <r>
      <t xml:space="preserve">Fixed wireless broadband: </t>
    </r>
    <r>
      <rPr>
        <sz val="9"/>
        <rFont val="Calibri"/>
        <family val="2"/>
        <scheme val="minor"/>
      </rPr>
      <t>subset of "other" broadband technologies' that includes fixed broadband access only. This includes all broadband services provided over a fixed wireless access infrastructure, including fixed-5G.</t>
    </r>
  </si>
  <si>
    <r>
      <rPr>
        <b/>
        <sz val="11"/>
        <rFont val="Calibri"/>
        <family val="2"/>
        <scheme val="minor"/>
      </rPr>
      <t>Broadband revenue:</t>
    </r>
    <r>
      <rPr>
        <sz val="11"/>
        <rFont val="Calibri"/>
        <family val="2"/>
        <scheme val="minor"/>
      </rPr>
      <t xml:space="preserve"> revenue generated through broadband access services. Includes value-added services (VAS) offered as part of the broadband access product, such as cloud storage, but not service revenue from other services such as fixed voice or TV.</t>
    </r>
  </si>
  <si>
    <r>
      <rPr>
        <b/>
        <sz val="11"/>
        <color theme="1"/>
        <rFont val="Calibri"/>
        <family val="2"/>
        <scheme val="minor"/>
      </rPr>
      <t xml:space="preserve">Other broadband technologies: </t>
    </r>
    <r>
      <rPr>
        <sz val="9"/>
        <rFont val="Calibri"/>
        <family val="2"/>
        <scheme val="minor"/>
      </rPr>
      <t>broadband access services provided over other access technologies such as fixed broadband access, powerline, and satellite.</t>
    </r>
  </si>
  <si>
    <r>
      <rPr>
        <b/>
        <sz val="11"/>
        <color theme="1"/>
        <rFont val="Calibri"/>
        <family val="2"/>
        <scheme val="minor"/>
      </rPr>
      <t>DSL:</t>
    </r>
    <r>
      <rPr>
        <sz val="11"/>
        <color theme="1"/>
        <rFont val="Calibri"/>
        <family val="2"/>
        <scheme val="minor"/>
      </rPr>
      <t xml:space="preserve"> broadband access services provided over cooper-based xDSL technologies.</t>
    </r>
  </si>
  <si>
    <r>
      <rPr>
        <b/>
        <sz val="11"/>
        <color theme="1"/>
        <rFont val="Calibri"/>
        <family val="2"/>
        <scheme val="minor"/>
      </rPr>
      <t>Cable modem:</t>
    </r>
    <r>
      <rPr>
        <sz val="11"/>
        <color theme="1"/>
        <rFont val="Calibri"/>
        <family val="2"/>
        <scheme val="minor"/>
      </rPr>
      <t xml:space="preserve"> broadband access service provided via hybrid fiber-coaxial (HFC) infrastructure.</t>
    </r>
  </si>
  <si>
    <r>
      <rPr>
        <b/>
        <sz val="11"/>
        <color theme="1"/>
        <rFont val="Calibri"/>
        <family val="2"/>
        <scheme val="minor"/>
      </rPr>
      <t xml:space="preserve">Consumer fixed broadband subscribers </t>
    </r>
    <r>
      <rPr>
        <sz val="11"/>
        <color theme="1"/>
        <rFont val="Calibri"/>
        <family val="2"/>
        <scheme val="minor"/>
      </rPr>
      <t>includes any type of end user that has purchased a fixed broadband service with a consumer tariff.</t>
    </r>
  </si>
  <si>
    <t>Mobile Infrastructure - 5G Services</t>
  </si>
  <si>
    <t>CY22</t>
  </si>
  <si>
    <t>CY23</t>
  </si>
  <si>
    <t>CY24</t>
  </si>
  <si>
    <t>CY25</t>
  </si>
  <si>
    <t>CY26</t>
  </si>
  <si>
    <t>Market segment</t>
  </si>
  <si>
    <t>2G/3G</t>
  </si>
  <si>
    <t>LTE</t>
  </si>
  <si>
    <t>5G</t>
  </si>
  <si>
    <t>RAN (LTE &amp; 5G)</t>
  </si>
  <si>
    <t>Core (LTE &amp; 5G)</t>
  </si>
  <si>
    <t>EMEA</t>
  </si>
  <si>
    <t>Asia and oceania</t>
  </si>
  <si>
    <t>Latin America and the Carribean</t>
  </si>
  <si>
    <t>Open vRAN</t>
  </si>
  <si>
    <t>5G core</t>
  </si>
  <si>
    <t>Remy Pascal, Roberto Kompany</t>
  </si>
  <si>
    <t>Authors</t>
  </si>
  <si>
    <t>5G infrastructure equipment</t>
  </si>
  <si>
    <r>
      <rPr>
        <b/>
        <sz val="10"/>
        <rFont val="Calibri"/>
        <family val="2"/>
        <scheme val="minor"/>
      </rPr>
      <t xml:space="preserve">5G </t>
    </r>
    <r>
      <rPr>
        <sz val="10"/>
        <rFont val="Calibri"/>
        <family val="2"/>
        <scheme val="minor"/>
      </rPr>
      <t>still being defined with many enhancements to come in 3GPP Rel. 17 and 18, 5G is the next generation of mobile technology that leverages all major 3GPP developments in the LTE-Advanced Pro domain and is developed to work in sub-6GHz, centimeter and millimeter wave spectrum to meet stringent requirements such as very high throughput (1 to 10Gbps), ultra low latency (&lt;1ms), 1000x bandwidth per unit area, massive connectivity, high availability, dense coverage, low energy consumption, and up to 10-year battery life for machine type communications</t>
    </r>
  </si>
  <si>
    <t xml:space="preserve">• </t>
  </si>
  <si>
    <r>
      <rPr>
        <b/>
        <sz val="10"/>
        <rFont val="Calibri"/>
        <family val="2"/>
        <scheme val="minor"/>
      </rPr>
      <t>5G radio access node:</t>
    </r>
    <r>
      <rPr>
        <sz val="10"/>
        <rFont val="Calibri"/>
        <family val="2"/>
        <scheme val="minor"/>
      </rPr>
      <t xml:space="preserve"> 3GPP Rel. 15 &amp; 16 standard base station that consists of baseband units (BBU) and remote radio heads (RRH) with RRHs integrated with active antenna systems, supports massive MIMO (16T16R and above), analog and digital beamforming, and large swaths of 5G spectrum including sub-6GHz, centimeter and millimeter wave as well all other radio access technologies such as 2G, 3G, TDD-LTE, FDD-LTE, LTE-Advanced, LTE-Advanced Pro, and Wi-Fi.</t>
    </r>
  </si>
  <si>
    <r>
      <rPr>
        <b/>
        <sz val="10"/>
        <rFont val="Calibri"/>
        <family val="2"/>
        <scheme val="minor"/>
      </rPr>
      <t xml:space="preserve">5G New Radio (5G NR) or gNodeB (gNB): </t>
    </r>
    <r>
      <rPr>
        <sz val="10"/>
        <rFont val="Calibri"/>
        <family val="2"/>
        <scheme val="minor"/>
      </rPr>
      <t>In March 2017, the 3GPP agreed to have an intermediate milestone for the early completion of the Non-standalone (NSA) 5G NR mode for the enhanced Mobile Broadband (eMBB) use case. In NSA mode the connection is anchored in LTE while 5G NR carriers are used to boost data-rates and reduce latency. With the updated workplan, NSA was finalized in December 2017 and Standalone (SA) 5G NR mode was completed in June 2018</t>
    </r>
  </si>
  <si>
    <r>
      <rPr>
        <b/>
        <sz val="10"/>
        <rFont val="Calibri"/>
        <family val="2"/>
        <scheme val="minor"/>
      </rPr>
      <t xml:space="preserve">5G Core Node (5G NG Core): </t>
    </r>
    <r>
      <rPr>
        <sz val="10"/>
        <rFont val="Calibri"/>
        <family val="2"/>
        <scheme val="minor"/>
      </rPr>
      <t>The</t>
    </r>
    <r>
      <rPr>
        <b/>
        <sz val="10"/>
        <rFont val="Calibri"/>
        <family val="2"/>
        <scheme val="minor"/>
      </rPr>
      <t xml:space="preserve"> </t>
    </r>
    <r>
      <rPr>
        <sz val="10"/>
        <rFont val="Calibri"/>
        <family val="2"/>
        <scheme val="minor"/>
      </rPr>
      <t>5G next gen core (NG Core) is a carrier-grade cloud-native software platform that performs all traditional 3GPP mobile core physical and virtual functions (defined in 3G and 4G categories above) with the goal of having all core network functions virtualized and running on all-IT open infrastructure; uses open source software and hardware and software acceleration techniques, features control and user plane separation, mobile edge computing and is reprogrammable</t>
    </r>
  </si>
  <si>
    <t>LTE infrastructure equipment</t>
  </si>
  <si>
    <r>
      <t xml:space="preserve">LTE (Long Term Evolution): </t>
    </r>
    <r>
      <rPr>
        <sz val="10"/>
        <rFont val="Calibri"/>
        <family val="2"/>
        <scheme val="minor"/>
      </rPr>
      <t>Includes LTE (3GPP Rel. 8) and LTE-Advanced (3GPP Rel. 10). The 3GPP project to improve UMTS (3G GSM) networks; includes LTE-Advanced, which is an evolution of LTE with improved performance using channel bandwidths up to 100 MHz, use of MIMO, relays, and repeaters (see www.3gpp.org/ftp/specs for complete list of specifications for both LTE and LTE-Advanced)</t>
    </r>
  </si>
  <si>
    <r>
      <t xml:space="preserve">E-UTRAN (evolved universal terrestrial radio access network): </t>
    </r>
    <r>
      <rPr>
        <sz val="10"/>
        <rFont val="Calibri"/>
        <family val="2"/>
        <scheme val="minor"/>
      </rPr>
      <t>Consists of enhanced Node Bs (eNBs), which are base stations that are interconnected with each other by an X2 interface; each eNB is connected to the EPC network by an S1 interface; on the user plane the S1 interface terminates the S-GW, on the signaling plane the S1 interface terminates the mobility management entity (MME); terminating point between control and user plane (e.g., smartphone, PDA, data card); available in various form factors including macrocells, microcells, picocells, and femtocells, defined as:</t>
    </r>
  </si>
  <si>
    <r>
      <t xml:space="preserve">FDD: </t>
    </r>
    <r>
      <rPr>
        <sz val="10"/>
        <rFont val="Calibri"/>
        <family val="2"/>
        <scheme val="minor"/>
      </rPr>
      <t>Frequency-division duplexing means that the transmitter and receiver operates at different carrier frequencies; the BTS must be able to send and receive a transmission at the same time, and does so by slightly altering the frequency at which it sends and receives; this mode of operation is referred to as duplex mode or offset mode that separates uplink and downlink sub-bands; W-CDMA and CDMA2000 systems use FDD</t>
    </r>
  </si>
  <si>
    <r>
      <t xml:space="preserve">TDD: </t>
    </r>
    <r>
      <rPr>
        <sz val="10"/>
        <rFont val="Calibri"/>
        <family val="2"/>
        <scheme val="minor"/>
      </rPr>
      <t>Time-division duplexing means the implementation of time-division multiplexing to separate outward and return signals; it emulates full-duplex communication over a half-duplex communication link</t>
    </r>
  </si>
  <si>
    <r>
      <t xml:space="preserve">EPC (evolved packet core): </t>
    </r>
    <r>
      <rPr>
        <sz val="10"/>
        <rFont val="Calibri"/>
        <family val="2"/>
        <scheme val="minor"/>
      </rPr>
      <t>Consists of two functional blocks: the mobility management entity (MME) that does network access server (NAS) security, idle state mobility handling, and evolved packet system (EPS) bearer control; and the access gateway that acts as a mobility anchor and bridges the E-UTRAN with the Internet through an internal packet gateway that performs UE (user equipment) IP address allocation and packet filtering</t>
    </r>
  </si>
  <si>
    <r>
      <t xml:space="preserve">MME: </t>
    </r>
    <r>
      <rPr>
        <sz val="10"/>
        <rFont val="Calibri"/>
        <family val="2"/>
        <scheme val="minor"/>
      </rPr>
      <t>Signaling-only entity; thus, user IP packets do not go through the MME; its main function is to manage the UE’s mobility; performs authentication and authorization, idle-mode UE tracking and reachability, security negotiations, and NAS signaling</t>
    </r>
  </si>
  <si>
    <r>
      <t xml:space="preserve">Access gateway: </t>
    </r>
    <r>
      <rPr>
        <sz val="10"/>
        <rFont val="Calibri"/>
        <family val="2"/>
        <scheme val="minor"/>
      </rPr>
      <t>Defines two logical gateway entities, the S-GW and the P-GW; the S-GW acts as a local mobility anchor, forwarding and receiving packets to and from the eNB where the UE is being served while the P-GW interfaces with the Internet and IMS; the P-GW is also responsible for several IP functions, such as address allocation, policy enforcement, packet classification and routing, and it provides mobility anchoring for non-3GPP access networks</t>
    </r>
  </si>
  <si>
    <t>Mobile core virtual network functions software (vEPC)</t>
  </si>
  <si>
    <r>
      <rPr>
        <b/>
        <sz val="10"/>
        <color indexed="8"/>
        <rFont val="Calibri"/>
        <family val="2"/>
        <scheme val="minor"/>
      </rPr>
      <t>vEPC:</t>
    </r>
    <r>
      <rPr>
        <sz val="10"/>
        <color indexed="8"/>
        <rFont val="Calibri"/>
        <family val="2"/>
        <scheme val="minor"/>
      </rPr>
      <t xml:space="preserve"> Software-only versions of LTE evolved packet core (EPC) functions, such as mobility management entity (MME), serving gateway (S-GW) and PDN gateway (P-GW)</t>
    </r>
  </si>
  <si>
    <t>Open Virtualized Radio Access Network (Open vRAN)</t>
  </si>
  <si>
    <r>
      <rPr>
        <b/>
        <sz val="10"/>
        <color indexed="8"/>
        <rFont val="Calibri"/>
        <family val="2"/>
        <scheme val="minor"/>
      </rPr>
      <t>Open Virtualized Radio Access Network (Open vRAN):</t>
    </r>
    <r>
      <rPr>
        <sz val="10"/>
        <color indexed="8"/>
        <rFont val="Calibri"/>
        <family val="2"/>
        <scheme val="minor"/>
      </rPr>
      <t xml:space="preserve"> Software-only version of baseband unit (BBU) functions, enabled through virtual machines; dedicated baseband hardware built by a traditional RAN vendor to specifically run its antenna and radio is replaced with commercial off-the-shelf hardware running standard, inexpensive computing architectures like x86 with open front haul allowing for the mix vendors between the RU and the DU/CU</t>
    </r>
  </si>
  <si>
    <r>
      <rPr>
        <b/>
        <sz val="10"/>
        <rFont val="Calibri"/>
        <family val="2"/>
        <scheme val="minor"/>
      </rPr>
      <t>Centralized Unit (CU)</t>
    </r>
    <r>
      <rPr>
        <sz val="10"/>
        <rFont val="Calibri"/>
        <family val="2"/>
        <scheme val="minor"/>
      </rPr>
      <t xml:space="preserve"> is a logical node that includes the gNB functions like Transfer of user data, Mobility control, Radio access network sharing, Positioning, Session management, etc., except those functions allocated exclusively to the DU; CU controls the operation of DUs over mid-haul interface.
</t>
    </r>
  </si>
  <si>
    <r>
      <rPr>
        <b/>
        <sz val="10"/>
        <rFont val="Calibri"/>
        <family val="2"/>
        <scheme val="minor"/>
      </rPr>
      <t>Distributed Unit (DU)</t>
    </r>
    <r>
      <rPr>
        <sz val="10"/>
        <rFont val="Calibri"/>
        <family val="2"/>
        <scheme val="minor"/>
      </rPr>
      <t xml:space="preserve"> is a logical node that includes a subset of the gNB functions, depending on the functional split option; its operation is controlled by the CU. It is responsible for the real-time functions of the BBU.
</t>
    </r>
  </si>
  <si>
    <r>
      <t xml:space="preserve">Radio Unit (RU) </t>
    </r>
    <r>
      <rPr>
        <sz val="10"/>
        <rFont val="Calibri"/>
        <family val="2"/>
        <scheme val="minor"/>
      </rPr>
      <t>is the RF processing unit of a cellular base station, and is connected to the DU or the BBU in a centralized architecture through a bidirectional optical or wireless link</t>
    </r>
  </si>
  <si>
    <t>2G/3G infrastructure equipment</t>
  </si>
  <si>
    <t>Radio access network (RAN) equipment</t>
  </si>
  <si>
    <r>
      <t xml:space="preserve">Base transceiver station (BTS): </t>
    </r>
    <r>
      <rPr>
        <sz val="10"/>
        <rFont val="Calibri"/>
        <family val="2"/>
        <scheme val="minor"/>
      </rPr>
      <t>Radio transmission and reception equipment (transceiver "TRX") that serves as the connection point between a wireless device and the cellular network, and between the cellular network and the wired backbone network; the BTS carries out transcoding of speech channels, allocation of radio channels to mobile phones, paging, and many other tasks related to the radio network; also known as a base station; a cell site consists of a BTS and adjunct equipment, such as antennas which are often supplied separately by third-party vendors; typically a BTS for anything other than a picocell will have several different TRXs that allow it to serve several different frequencies and different sectors of the cell (in the case of sectorized base stations); remote radio head (RRH) equipment is not included</t>
    </r>
  </si>
  <si>
    <r>
      <t xml:space="preserve">Base station controller (BSC): </t>
    </r>
    <r>
      <rPr>
        <sz val="10"/>
        <rFont val="Calibri"/>
        <family val="2"/>
        <scheme val="minor"/>
      </rPr>
      <t>Controls multiple BTSs, concentrating traffic and managing radio channels, separating voice and data traffic in 2.5G and 3G networks; data is groomed off and sent to the packet core network, while voice calls are routed to the mobile switching center (MSC); a base station subsystem (BSS) consists of a BSC plus attached BTSs</t>
    </r>
  </si>
  <si>
    <r>
      <t xml:space="preserve">Macro remote radio head (RRH): </t>
    </r>
    <r>
      <rPr>
        <sz val="10"/>
        <rFont val="Calibri"/>
        <family val="2"/>
        <scheme val="minor"/>
      </rPr>
      <t>Part of a macro distributed BTS architecture in which radio-related functions are contained in a unit mounted outside a traditional BTS and linked to a main unit that contains the control and baseband signal processing; RRHs enable lower capital and operating expenditures, cut power requirements, add flexibility to network configurations, and allow a smooth migration to LTE; macro RRHs typically have an output power of greater than 10W, typically 40, 60, and 80W</t>
    </r>
  </si>
  <si>
    <t>Radio access network equipment by technology</t>
  </si>
  <si>
    <r>
      <t xml:space="preserve">GSM: </t>
    </r>
    <r>
      <rPr>
        <sz val="10"/>
        <rFont val="Calibri"/>
        <family val="2"/>
        <scheme val="minor"/>
      </rPr>
      <t>RAN specifically designed for GSM/GPRS/EDGE networks</t>
    </r>
  </si>
  <si>
    <r>
      <t xml:space="preserve">W-CDMA: </t>
    </r>
    <r>
      <rPr>
        <sz val="10"/>
        <rFont val="Calibri"/>
        <family val="2"/>
        <scheme val="minor"/>
      </rPr>
      <t>RAN specifically designed for W-CDMA networks (NodeBs + RNCs + RRHs)</t>
    </r>
  </si>
  <si>
    <r>
      <t xml:space="preserve">CDMA2000: </t>
    </r>
    <r>
      <rPr>
        <sz val="10"/>
        <rFont val="Calibri"/>
        <family val="2"/>
        <scheme val="minor"/>
      </rPr>
      <t>RAN specifically designed for CDMA2000 networks</t>
    </r>
  </si>
  <si>
    <r>
      <t xml:space="preserve">TD-SCDMA: </t>
    </r>
    <r>
      <rPr>
        <sz val="10"/>
        <rFont val="Calibri"/>
        <family val="2"/>
        <scheme val="minor"/>
      </rPr>
      <t xml:space="preserve">RAN specifically designed for TD-SCDMA networks </t>
    </r>
  </si>
  <si>
    <t>Oceania Eastern &amp; South-Eastern Asia</t>
  </si>
  <si>
    <t>Tab</t>
  </si>
  <si>
    <t>Fiber &amp; copper access</t>
  </si>
  <si>
    <t>Cable access</t>
  </si>
  <si>
    <t>Consumer BB</t>
  </si>
  <si>
    <t>Consumer broadband subscriptions by region</t>
  </si>
  <si>
    <t>Mobile Infrastructure</t>
  </si>
  <si>
    <t>RAN revenue by technology</t>
  </si>
  <si>
    <t>LTE &amp; 5G mobile infrastructure revenue by segment</t>
  </si>
  <si>
    <t>2G, 3G, LTE &amp; 5G RAN revenue by region</t>
  </si>
  <si>
    <t>Annual forecast for EPC and 5G NGC</t>
  </si>
  <si>
    <t>Learn more about Omdia</t>
  </si>
  <si>
    <t>5G Mobile and Fixed Subscription Forecast</t>
  </si>
  <si>
    <t>Kyle McKenna, Garinder Shankrowalia, Ronan de Renesse</t>
  </si>
  <si>
    <t>Mobile forecast definitions</t>
  </si>
  <si>
    <r>
      <rPr>
        <b/>
        <sz val="9"/>
        <rFont val="Calibri"/>
        <family val="2"/>
        <scheme val="minor"/>
      </rPr>
      <t>Subscriptions</t>
    </r>
    <r>
      <rPr>
        <sz val="9"/>
        <rFont val="Calibri"/>
        <family val="2"/>
        <scheme val="minor"/>
      </rPr>
      <t xml:space="preserve">: Omdia tracks active subscriptions wherever possible, and these relate to the total number of active connections in regular use on a network. This is as opposed to "registered subscriptions," which merely relate to the total number of connections that have been registered with an operator, but that may or may not be in active use by customers. Where an operator directly reports subscription figures for its active subscription base, these numbers are directly entered by our analysts. When Omdia is aware that an operator only reports total subscriptions, Omdia analysts may apply their own calculations to gauge the level of active SIM subscriptions. </t>
    </r>
  </si>
  <si>
    <t>Fixed forecast definitions</t>
  </si>
  <si>
    <r>
      <rPr>
        <b/>
        <sz val="9"/>
        <rFont val="Calibri"/>
        <family val="2"/>
        <scheme val="minor"/>
      </rPr>
      <t xml:space="preserve">Fixed broadband subscriptions: </t>
    </r>
    <r>
      <rPr>
        <sz val="9"/>
        <rFont val="Calibri"/>
        <family val="2"/>
        <scheme val="minor"/>
      </rPr>
      <t xml:space="preserve">Fixed broadband subscriptions include consumers and businesses that purchase broadband services and use broadband technologies to access the internet on a retail basis. This forecast includes mostly residential broadband connections, but given that subscriptions typically include SMEs and SoHos, penetration could nudge or go beyond 100% of (equivalent) households. Enterprise customers above SMEs are considered to have leased lines/dedicated cable and, hence, would not fall under the Omdia coverage of fixed broadband subscriptions. </t>
    </r>
  </si>
  <si>
    <t>Fixed wireless access</t>
  </si>
  <si>
    <t>Fixed broadband total</t>
  </si>
  <si>
    <t>Total broadband subscriptions by technology</t>
  </si>
  <si>
    <t>Household penetration</t>
  </si>
  <si>
    <t>Service revenues</t>
  </si>
  <si>
    <t>ARPU</t>
  </si>
  <si>
    <t>Kyle McKenna, Ronan de Renesse</t>
  </si>
  <si>
    <r>
      <t xml:space="preserve">Fixed broadband household penetration: </t>
    </r>
    <r>
      <rPr>
        <sz val="11"/>
        <color theme="1"/>
        <rFont val="Calibri"/>
        <family val="2"/>
        <scheme val="minor"/>
      </rPr>
      <t>Equal to fixed broadband subscriptions divided by total country households numbers.</t>
    </r>
  </si>
  <si>
    <r>
      <t>Average revenue per user (ARPU):</t>
    </r>
    <r>
      <rPr>
        <sz val="11"/>
        <color theme="1"/>
        <rFont val="Calibri"/>
        <family val="2"/>
        <scheme val="minor"/>
      </rPr>
      <t xml:space="preserve"> ARPU is the average revenue generated per fixed broadband subscription. It is derived by dividing the fixed broadband service revenue generated in a specific period by the average subscription base of the country during the same period. ARPU is shown as the average monthly amount of revenue generated per subscription during each forecast year.</t>
    </r>
  </si>
  <si>
    <r>
      <rPr>
        <b/>
        <sz val="11"/>
        <color theme="1"/>
        <rFont val="Calibri"/>
        <family val="2"/>
        <scheme val="minor"/>
      </rPr>
      <t>Fixed broadband service revenue:</t>
    </r>
    <r>
      <rPr>
        <sz val="11"/>
        <color theme="1"/>
        <rFont val="Calibri"/>
        <family val="2"/>
        <scheme val="minor"/>
      </rPr>
      <t xml:space="preserve"> Fixed broadband service revenue comprises revenue attributed to the provision of just fixed broadband services. This means it does not include revenues generated by other services on the fixed network (e.g., fixed voice or TV services). It includes revenues generated by both residential customers and enterprises. It includes value-added broadband services both on the consumer and enterprise side.</t>
    </r>
  </si>
  <si>
    <r>
      <rPr>
        <b/>
        <sz val="11"/>
        <color theme="1"/>
        <rFont val="Calibri"/>
        <family val="2"/>
        <scheme val="minor"/>
      </rPr>
      <t>Fixed broadband technology</t>
    </r>
    <r>
      <rPr>
        <sz val="11"/>
        <color theme="1"/>
        <rFont val="Calibri"/>
        <family val="2"/>
        <scheme val="minor"/>
      </rPr>
      <t xml:space="preserve"> definitions: Broadband subscriptions are forecasted at the country level and by technology: DSL, cable, fiber, fixed wireless access and other. 
</t>
    </r>
    <r>
      <rPr>
        <b/>
        <sz val="11"/>
        <color theme="1"/>
        <rFont val="Calibri"/>
        <family val="2"/>
        <scheme val="minor"/>
      </rPr>
      <t xml:space="preserve">DSL technology </t>
    </r>
    <r>
      <rPr>
        <sz val="11"/>
        <color theme="1"/>
        <rFont val="Calibri"/>
        <family val="2"/>
        <scheme val="minor"/>
      </rPr>
      <t xml:space="preserve">includes all DSL variants (ADSL, ADSL2+, SDSL, VDSL, VDSL2) including networks where they are used in conjunction with FTTN or FTTC (curb or cabinet), but not FTTB. 
</t>
    </r>
    <r>
      <rPr>
        <b/>
        <sz val="11"/>
        <color theme="1"/>
        <rFont val="Calibri"/>
        <family val="2"/>
        <scheme val="minor"/>
      </rPr>
      <t>Cable</t>
    </r>
    <r>
      <rPr>
        <sz val="11"/>
        <color theme="1"/>
        <rFont val="Calibri"/>
        <family val="2"/>
        <scheme val="minor"/>
      </rPr>
      <t xml:space="preserve"> subscriptions include subscribers on two-way cable broadband technology based on DOCSIS (or similar) standards, including DOCSIS 3.0 and 3.1. 
</t>
    </r>
    <r>
      <rPr>
        <b/>
        <sz val="11"/>
        <color theme="1"/>
        <rFont val="Calibri"/>
        <family val="2"/>
        <scheme val="minor"/>
      </rPr>
      <t xml:space="preserve">Fiber </t>
    </r>
    <r>
      <rPr>
        <sz val="11"/>
        <color theme="1"/>
        <rFont val="Calibri"/>
        <family val="2"/>
        <scheme val="minor"/>
      </rPr>
      <t xml:space="preserve">refers to subscribers on FTTH or FTTB type of networks, where the fiber-optic cable reaches the home or office of the customer, including the basement of multistory buildings or the apartment/office door. 
</t>
    </r>
    <r>
      <rPr>
        <b/>
        <sz val="11"/>
        <color theme="1"/>
        <rFont val="Calibri"/>
        <family val="2"/>
        <scheme val="minor"/>
      </rPr>
      <t>Fixed wireless access</t>
    </r>
    <r>
      <rPr>
        <sz val="11"/>
        <color theme="1"/>
        <rFont val="Calibri"/>
        <family val="2"/>
        <scheme val="minor"/>
      </rPr>
      <t xml:space="preserve"> includes subscriptions under fixed wireless 5G, fixed wireless LTE, fixed wireless proprietary, and WiMAX.  
The </t>
    </r>
    <r>
      <rPr>
        <b/>
        <sz val="11"/>
        <color theme="1"/>
        <rFont val="Calibri"/>
        <family val="2"/>
        <scheme val="minor"/>
      </rPr>
      <t>"other"</t>
    </r>
    <r>
      <rPr>
        <sz val="11"/>
        <color theme="1"/>
        <rFont val="Calibri"/>
        <family val="2"/>
        <scheme val="minor"/>
      </rPr>
      <t xml:space="preserve"> category includes subscribers on all other fixed broadband technologies, which include Ethernet including UTP/FTP, satellite, powerline, and any other unspecified technologies.</t>
    </r>
  </si>
  <si>
    <r>
      <rPr>
        <b/>
        <sz val="11"/>
        <color theme="1"/>
        <rFont val="Calibri"/>
        <family val="2"/>
        <scheme val="minor"/>
      </rPr>
      <t>Fixed broadband subscriptions:</t>
    </r>
    <r>
      <rPr>
        <sz val="11"/>
        <color theme="1"/>
        <rFont val="Calibri"/>
        <family val="2"/>
        <scheme val="minor"/>
      </rPr>
      <t xml:space="preserve"> Fixed broadband subscribers include consumers and businesses that purchase broadband services and use broadband technologies to access the internet on a retail basis. This forecast includes mostly residential broadband subscriptions, but given that subscriptions typically include SMEs and SoHos, penetration could nudge or go beyond 100% of (equivalent) households (HH). Enterprise customers above SMEs are considered to have leased lines/dedicated cable and hence would not fall under our coverage of fixed broadband subscriptions. </t>
    </r>
  </si>
  <si>
    <t>Total BB</t>
  </si>
  <si>
    <t>Mobile Subscription and Revenue Forecast</t>
  </si>
  <si>
    <t>Total mobile subscriptions by region</t>
  </si>
  <si>
    <t>5G Services</t>
  </si>
  <si>
    <t>Total mobile connectivity subscriptions: These refer to the total number of active cellular subscriptions used through a handset or portable device (dongles, tablets, personal hotspots such as MiFi, and other PC-centric devices such as notebooks), or a cellular-capable IoT device. The number of subscriptions can be over 100% of a country's population because an individual can have more than one connection owing to the individual owning more than one device and/or owning more than one SIM card.</t>
  </si>
  <si>
    <t>Garinder Shankrowalia, Ari Lopes, Matt Reed, Ronan de Renesse</t>
  </si>
  <si>
    <t>This pack brings together data extracts from a number of Omdia's forecasts covering broadband access, mobile infrastructure and connectivity markets.</t>
  </si>
  <si>
    <t>Our expertise spans the TMT value chain.</t>
  </si>
  <si>
    <t xml:space="preserve">We combine unrivalled datasets, the largest team of service provider experts, and a unique industry network to support our clients </t>
  </si>
  <si>
    <t>We have the largest (global and local) analyst team focused on the Service Provider audience   </t>
  </si>
  <si>
    <t>Our coverage areas spans across Service Provider Strategies, Regulation, Consumer, Enterprise, Wholesale, Networks and IT</t>
  </si>
  <si>
    <t>Our team brings together telecoms domain specialists, local in-market experts, and specialists in data and forecasting</t>
  </si>
  <si>
    <t>We work closely with the major CSPs across the globe and are well respected based on our depth of expertise and unbiased insights</t>
  </si>
  <si>
    <t>Our unrivalled, detailed proprietary data and insights are brought to life by a seasoned and senior team of experienced industry analysts</t>
  </si>
  <si>
    <r>
      <t>We can provide access to industry players through Informa’s leading service provider conferences</t>
    </r>
    <r>
      <rPr>
        <sz val="8"/>
        <color theme="1"/>
        <rFont val="Calibri"/>
        <family val="2"/>
        <scheme val="minor"/>
      </rPr>
      <t>1</t>
    </r>
    <r>
      <rPr>
        <sz val="11"/>
        <color theme="1"/>
        <rFont val="Calibri"/>
        <family val="2"/>
        <scheme val="minor"/>
      </rPr>
      <t xml:space="preserve"> and media sites</t>
    </r>
    <r>
      <rPr>
        <sz val="8"/>
        <color theme="1"/>
        <rFont val="Calibri"/>
        <family val="2"/>
        <scheme val="minor"/>
      </rPr>
      <t>2</t>
    </r>
  </si>
  <si>
    <r>
      <t>2</t>
    </r>
    <r>
      <rPr>
        <sz val="10"/>
        <color rgb="FF000000"/>
        <rFont val="Calibri"/>
        <family val="2"/>
        <scheme val="minor"/>
      </rPr>
      <t>Light Reading and Telecoms.com</t>
    </r>
  </si>
  <si>
    <t xml:space="preserve">We offer market leading service provider research subscription services </t>
  </si>
  <si>
    <t xml:space="preserve">What sets us apart is our team of technical, experienced analysts, and our end-to-end coverage of the industry. </t>
  </si>
  <si>
    <t>This data is available via Omdia's World Information Service - click here to learn more</t>
  </si>
  <si>
    <t>World Information Series - Service Provider (WIS-SP) - Converged dashboard - Metrics list</t>
  </si>
  <si>
    <t>Mobile metrics - Up to 227 countries/ territories</t>
  </si>
  <si>
    <t>Voice metrics - up to 191 countries/ territories</t>
  </si>
  <si>
    <t>Market Analysis*</t>
  </si>
  <si>
    <t>Company Analysis</t>
  </si>
  <si>
    <t>Type</t>
  </si>
  <si>
    <t>Metric</t>
  </si>
  <si>
    <t>Service</t>
  </si>
  <si>
    <t>Quarterly historical</t>
  </si>
  <si>
    <t>5 year annual forecast</t>
  </si>
  <si>
    <t>Core</t>
  </si>
  <si>
    <t>Subscriptions</t>
  </si>
  <si>
    <t>Fixed broadband</t>
  </si>
  <si>
    <t>Yes</t>
  </si>
  <si>
    <t>5G FWA</t>
  </si>
  <si>
    <t>Ethernet</t>
  </si>
  <si>
    <t>FWA</t>
  </si>
  <si>
    <t>LTE FWA</t>
  </si>
  <si>
    <t>Other</t>
  </si>
  <si>
    <t>Powerline</t>
  </si>
  <si>
    <t>Proprietary</t>
  </si>
  <si>
    <t>Satellite</t>
  </si>
  <si>
    <t>Unspecified</t>
  </si>
  <si>
    <t>WiMax</t>
  </si>
  <si>
    <t>Fixed voice</t>
  </si>
  <si>
    <t>Cable telephony</t>
  </si>
  <si>
    <t>Fixed wireless telephony</t>
  </si>
  <si>
    <t>ISDN</t>
  </si>
  <si>
    <t>PSTN</t>
  </si>
  <si>
    <t>VoIP</t>
  </si>
  <si>
    <t>Free TV</t>
  </si>
  <si>
    <t>Analog</t>
  </si>
  <si>
    <t>Digital</t>
  </si>
  <si>
    <t>DTH</t>
  </si>
  <si>
    <t>IPTV</t>
  </si>
  <si>
    <t>Terrestrial</t>
  </si>
  <si>
    <t>Mobile</t>
  </si>
  <si>
    <t>1G</t>
  </si>
  <si>
    <t>1xEV-DO</t>
  </si>
  <si>
    <t>1xRTT</t>
  </si>
  <si>
    <t>2G</t>
  </si>
  <si>
    <t>3G</t>
  </si>
  <si>
    <t>4G</t>
  </si>
  <si>
    <t>AMPS</t>
  </si>
  <si>
    <t>C-450</t>
  </si>
  <si>
    <t>Comvik</t>
  </si>
  <si>
    <t>GSM</t>
  </si>
  <si>
    <t>iDEN</t>
  </si>
  <si>
    <t>N-TACS</t>
  </si>
  <si>
    <t>NMT</t>
  </si>
  <si>
    <t>NTT</t>
  </si>
  <si>
    <t>PDC</t>
  </si>
  <si>
    <t>PHS</t>
  </si>
  <si>
    <t>RC2000</t>
  </si>
  <si>
    <t>TACS</t>
  </si>
  <si>
    <t>TD-SCDMA</t>
  </si>
  <si>
    <t>US TDMA</t>
  </si>
  <si>
    <t>WCDMA</t>
  </si>
  <si>
    <t>OTT video</t>
  </si>
  <si>
    <t>Pay TV</t>
  </si>
  <si>
    <t>Cable</t>
  </si>
  <si>
    <t>Capex</t>
  </si>
  <si>
    <t>Fixed</t>
  </si>
  <si>
    <t>Penetration (HH) - primary households</t>
  </si>
  <si>
    <t>Penetration (HH) - subscribers</t>
  </si>
  <si>
    <t>Penetration (pop) - mobile</t>
  </si>
  <si>
    <t>Primary households</t>
  </si>
  <si>
    <t>Household Demographic</t>
  </si>
  <si>
    <t>Demographic</t>
  </si>
  <si>
    <t>Population Demographic</t>
  </si>
  <si>
    <t>Total revenues</t>
  </si>
  <si>
    <t>TV advertising revenues</t>
  </si>
  <si>
    <t>TV</t>
  </si>
  <si>
    <t>World Cellular Information Series (WCIS) Spotlight Service - Mobile markets - Metrics list</t>
  </si>
  <si>
    <t>Company Datasheet</t>
  </si>
  <si>
    <t>*Up to 227 countries/ territories</t>
  </si>
  <si>
    <t>Annual historical</t>
  </si>
  <si>
    <t>1G - AMPS</t>
  </si>
  <si>
    <t>1G - C-450</t>
  </si>
  <si>
    <t>1G - Comvik</t>
  </si>
  <si>
    <t>1G - N-TACS</t>
  </si>
  <si>
    <t>1G - NMT</t>
  </si>
  <si>
    <t>1G - NTT</t>
  </si>
  <si>
    <t>1G - RC2000</t>
  </si>
  <si>
    <t>1G - TACS</t>
  </si>
  <si>
    <t>2G - 1xRTT</t>
  </si>
  <si>
    <t>2G - GSM</t>
  </si>
  <si>
    <t>2G - iDEN</t>
  </si>
  <si>
    <t>2G - PDC</t>
  </si>
  <si>
    <t>2G - PHS</t>
  </si>
  <si>
    <t>2G - US TDMA</t>
  </si>
  <si>
    <t>3G - 1xEV-DO</t>
  </si>
  <si>
    <t>3G - TD-SCDMA</t>
  </si>
  <si>
    <t>3G - WCDMA</t>
  </si>
  <si>
    <t>4G - LTE</t>
  </si>
  <si>
    <t>5G - 5G total</t>
  </si>
  <si>
    <t>Subscriptions - Postpaid</t>
  </si>
  <si>
    <t>Subscriptions - Prepaid</t>
  </si>
  <si>
    <t>IoT Subscriptions</t>
  </si>
  <si>
    <t>Non IoT Subscriptions</t>
  </si>
  <si>
    <t>Mobile Broadband subscriptions</t>
  </si>
  <si>
    <t>Smartphone subscriptions</t>
  </si>
  <si>
    <t>Other - Other</t>
  </si>
  <si>
    <t>Service revenues - Data</t>
  </si>
  <si>
    <t>Service revenues - Voice</t>
  </si>
  <si>
    <t>ARPU - Data</t>
  </si>
  <si>
    <t>ARPU - Voice</t>
  </si>
  <si>
    <t>Capex per subscription</t>
  </si>
  <si>
    <t>Data traffic (TB)</t>
  </si>
  <si>
    <t>Population</t>
  </si>
  <si>
    <t>Non-smartphone subscriptions</t>
  </si>
  <si>
    <t>Portable subscriptions</t>
  </si>
  <si>
    <t>Data revenues as a % service revenues</t>
  </si>
  <si>
    <t>Non Core</t>
  </si>
  <si>
    <t>MVNO subscriptions</t>
  </si>
  <si>
    <t>Please note: core metrics have more complete market coverage than non-core, where coverage varies. The Analysis tabs just present core metrics, the Datasheet presents both core and non core for company data.</t>
  </si>
  <si>
    <t>ARPU - Reported</t>
  </si>
  <si>
    <t>ARPU - Reported - Postpaid</t>
  </si>
  <si>
    <t>ARPU - Reported - Prepaid</t>
  </si>
  <si>
    <t>Capex per net additions</t>
  </si>
  <si>
    <t>Capex/sales</t>
  </si>
  <si>
    <t>Churn</t>
  </si>
  <si>
    <t>EBITDA</t>
  </si>
  <si>
    <t>EBITDA margin</t>
  </si>
  <si>
    <t>Gross additions</t>
  </si>
  <si>
    <t>Opex</t>
  </si>
  <si>
    <t>World Broadband Information Series (WBIS) Spotlight Service - Fixed markets - Metrics list</t>
  </si>
  <si>
    <t>Subscriptions -broadband</t>
  </si>
  <si>
    <t>FWA - 5G</t>
  </si>
  <si>
    <t>FWA - LTE</t>
  </si>
  <si>
    <t>FWA - Proproietary</t>
  </si>
  <si>
    <t>FWA - WiMax</t>
  </si>
  <si>
    <t>Other - Ethernet</t>
  </si>
  <si>
    <t>Other - Powerline</t>
  </si>
  <si>
    <t>Other - Satellite</t>
  </si>
  <si>
    <t>Other - Unspecified</t>
  </si>
  <si>
    <t>Subscriptions - voice</t>
  </si>
  <si>
    <t>Service revenues - broadband</t>
  </si>
  <si>
    <t>Service revenues - voice</t>
  </si>
  <si>
    <t>ARPU - broadband</t>
  </si>
  <si>
    <t>ARPU - voice</t>
  </si>
  <si>
    <t>Penetration (Household) - broadband</t>
  </si>
  <si>
    <t>Penetration (Household) - voice</t>
  </si>
  <si>
    <t>Capex - All fixed</t>
  </si>
  <si>
    <t>Total revenues - All fixed</t>
  </si>
  <si>
    <t>Non core</t>
  </si>
  <si>
    <t>ARPU - Reported - broadband</t>
  </si>
  <si>
    <t>ARPU - Reported - voice</t>
  </si>
  <si>
    <t>EBITDA - All fixed</t>
  </si>
  <si>
    <t>Contact us to learn more about the World Information Series data service</t>
  </si>
  <si>
    <t>The World Information Series Spotlight Service and it's mobile, fixed, TV and video and converged modules are continuously updated by our team of more than 20 regional analysts located "in market" in collaboratin with our dedicated data and forecasting eperts.</t>
  </si>
  <si>
    <t xml:space="preserve">Contact us - email: </t>
  </si>
  <si>
    <t>www.omdia.com</t>
  </si>
  <si>
    <t>To learn more contact our NetworkX-Omdia account team</t>
  </si>
  <si>
    <r>
      <t xml:space="preserve">1 </t>
    </r>
    <r>
      <rPr>
        <sz val="10"/>
        <color rgb="FF000000"/>
        <rFont val="Calibri"/>
        <family val="2"/>
        <scheme val="minor"/>
      </rPr>
      <t xml:space="preserve">NetworkX, NetworkX Americas, etc. </t>
    </r>
  </si>
  <si>
    <t>xDSL</t>
  </si>
  <si>
    <t>Global PON, P2P, and xDSL/Gfast access equipment revenue</t>
  </si>
  <si>
    <r>
      <rPr>
        <b/>
        <sz val="11"/>
        <color theme="1"/>
        <rFont val="Calibri"/>
        <family val="2"/>
        <scheme val="minor"/>
      </rPr>
      <t>xDSL</t>
    </r>
    <r>
      <rPr>
        <sz val="11"/>
        <color theme="1"/>
        <rFont val="Calibri"/>
        <family val="2"/>
        <scheme val="minor"/>
      </rPr>
      <t xml:space="preserve"> includes segmentations for ADSL, VDSL (including vectored VDSL and advanced solutions based on VDSL, such as 35b), SHDSL, and Gfast (including next-gen Gfast).</t>
    </r>
  </si>
  <si>
    <r>
      <rPr>
        <b/>
        <sz val="11"/>
        <color theme="1"/>
        <rFont val="Calibri"/>
        <family val="2"/>
        <scheme val="minor"/>
      </rPr>
      <t>PON</t>
    </r>
    <r>
      <rPr>
        <sz val="11"/>
        <color theme="1"/>
        <rFont val="Calibri"/>
        <family val="2"/>
        <scheme val="minor"/>
      </rPr>
      <t xml:space="preserve"> is broken down by type, such as GPON and EPON. Next-gen PON is split out and forecasted for both GPON and EPON. For next-gen GPON, we include segmentations for 10G GPON (including XG-PON1, XGS-PON, and Combo PON), NG-PON2, and 25/50G GPON. For next-gen EPON, we include segmentations for 10G EPON and 25/50G EPON. 10G EPON includes both 10/1 and 10/10 downstream/upstream configurations.</t>
    </r>
  </si>
  <si>
    <r>
      <rPr>
        <b/>
        <sz val="11"/>
        <color theme="1"/>
        <rFont val="Calibri"/>
        <family val="2"/>
        <scheme val="minor"/>
      </rPr>
      <t>P2P</t>
    </r>
    <r>
      <rPr>
        <sz val="11"/>
        <color theme="1"/>
        <rFont val="Calibri"/>
        <family val="2"/>
        <scheme val="minor"/>
      </rPr>
      <t xml:space="preserve"> equipment  supports networks where each subscriber has their own fiber optic line that is terminated on an optical concentrator/access Node.</t>
    </r>
  </si>
  <si>
    <t>Global PON, P2P, and xDSL/Gfast access equipment</t>
  </si>
  <si>
    <t>This database forecasts revenue for the cable access equipment market, including CMTS/CCAP data ports, virtual CMTS (vCMTS), Remote PHY and Remote MAC PHY devices, and DAA digital nodes market segments.</t>
  </si>
  <si>
    <t>CMTS/CCAP data ports - A cable modem termination system (CMTS or CCAP) is a piece of equipment, typically located in a cable company’s headend or hub site, which is used to provide high-speed data services. A data port is a physical medium that facilitates the downstream and upstream broadband connections to end users in a centralized HFC network.</t>
  </si>
  <si>
    <t>vCMTS (virtualized CMTS) consists of next-generation software platforms and virtualized functions related to DOCSIS provisioning and any standard deployed equipment, including servers, processors, and plugins required to run virtualized DOCSIS functions.</t>
  </si>
  <si>
    <t>RemotePHY/RemoteMACPHY devices consist of Remote PHY and Remote MACPHY devices. This segment includes equipment related to Remote PHY/Remote MACPHY devices located in shelves or hardened digital nodes.</t>
  </si>
  <si>
    <t>Digital nodes consist of digital fiber nodes that use a 10GbE digital optical fiber to coax devices and can house RemotePHY/RemoteMACPHY devices.</t>
  </si>
  <si>
    <t>Alzbeta Fellenbaum</t>
  </si>
  <si>
    <t>CAGR (2023–28)</t>
  </si>
  <si>
    <r>
      <rPr>
        <b/>
        <sz val="11"/>
        <color theme="1"/>
        <rFont val="Calibri"/>
        <family val="2"/>
        <scheme val="minor"/>
      </rPr>
      <t>Total fixed broadband subscribers</t>
    </r>
    <r>
      <rPr>
        <sz val="11"/>
        <color theme="1"/>
        <rFont val="Calibri"/>
        <family val="2"/>
        <scheme val="minor"/>
      </rPr>
      <t>: includes consumers and businesses that purchase broadband services and use broadband technologies to access the internet on a retail basis.</t>
    </r>
  </si>
  <si>
    <t>Subscriptions (000s), 2021-28</t>
  </si>
  <si>
    <t>Service revenues ($m), 2021-28</t>
  </si>
  <si>
    <t>The forecast provides updated market forecasts for the total fixed broadband market and shows detailed technology level breakdown of fixed broadband connections, service revenue, and ARPU across 67 countries and eight regions.</t>
  </si>
  <si>
    <t>Total broadband subscriptions (000s), 2021-28</t>
  </si>
  <si>
    <t>Broadband penetration (%), 2021-28</t>
  </si>
  <si>
    <t>Revenues ($m), 2021-28</t>
  </si>
  <si>
    <t>ARPU ($), 2021-28</t>
  </si>
  <si>
    <t>On the following tabs you will find market data extracted from selected market forecasts covering fixed infrastructure and broadband connectivity markets.</t>
  </si>
  <si>
    <t>On the following tabs you will find market data extracted from selected market forecasts covering mobile infrastructure and mobile connectivity markets.</t>
  </si>
  <si>
    <t>CY27</t>
  </si>
  <si>
    <t>% Change YoY</t>
  </si>
  <si>
    <t>Proprietary vRAN</t>
  </si>
  <si>
    <t>5G Total</t>
  </si>
  <si>
    <t>LTE Total</t>
  </si>
  <si>
    <t>LTE Open vRAN and Proprietary vRAN revenue, 2021–27</t>
  </si>
  <si>
    <r>
      <rPr>
        <b/>
        <sz val="10"/>
        <color rgb="FF000000"/>
        <rFont val="Calibri"/>
        <family val="2"/>
      </rPr>
      <t xml:space="preserve">Open RAN: </t>
    </r>
    <r>
      <rPr>
        <sz val="10"/>
        <color rgb="FF000000"/>
        <rFont val="Calibri"/>
        <family val="2"/>
      </rPr>
      <t>Open RAN is one of the two components of open vRAN. Omdia chose to adopt an "open" definition of open RAN (instead of a more restrictive one) which focuses on the disaggregation of the RAN into sub-systems connecting via open interfaces, and especially the open fronthaul interface between the radio unit (RU) and the distributed unit (DU). Single vendor deployments with an open interface enabling to introduce a new vendor on one side or the other of the interface at a later point are also included. The Open RAN (O-RAN) Alliance is the leading industry organization for the development and promotion of open RAN, and it provides the framework and specifications for most open vRAN deployments, however some open vRAN deployments are not fully compliant with the O-RAN Alliance specifications, and nonetheless are still included in that forecast.</t>
    </r>
  </si>
  <si>
    <r>
      <rPr>
        <b/>
        <sz val="10"/>
        <color rgb="FF000000"/>
        <rFont val="Calibri"/>
        <family val="2"/>
      </rPr>
      <t>vRAN:</t>
    </r>
    <r>
      <rPr>
        <sz val="10"/>
        <color rgb="FF000000"/>
        <rFont val="Calibri"/>
        <family val="2"/>
      </rPr>
      <t xml:space="preserve"> is the other component of open vRAN and it is defined as the disaggregation of the RAN baseband hardware and software, and the use of generic hardware or public cloud infrastructure as-a-service to run RAN baseband software functions. In open vRAN 2.0 both CU and DU are virtualized and run on general compute platform servers.  In open vRAN 1.0 the DU function runs on purpose-built DU while CU runs as virtualized software on general compute platform servers. </t>
    </r>
  </si>
  <si>
    <r>
      <rPr>
        <b/>
        <sz val="10"/>
        <color rgb="FF000000"/>
        <rFont val="Calibri"/>
        <family val="2"/>
      </rPr>
      <t>Open vRAN:</t>
    </r>
    <r>
      <rPr>
        <sz val="10"/>
        <color rgb="FF000000"/>
        <rFont val="Calibri"/>
        <family val="2"/>
      </rPr>
      <t xml:space="preserve"> open vRAN combines the principle of open RAN and vRAN as described above i.e. the open fronthaul interface and the virtualization of the baseband software functions (CU and DU or CU only). Revenues shown for market size and forecasts include  revenues from radio units, from baseband functions software, from the NFV infrastructure (servers, virtualization layer, IaaS), as well as from purpose-built DU in open vRAN 1.0 deployments.</t>
    </r>
    <r>
      <rPr>
        <b/>
        <sz val="10"/>
        <color rgb="FFFF0000"/>
        <rFont val="Calibri"/>
        <family val="2"/>
      </rPr>
      <t xml:space="preserve"> </t>
    </r>
    <r>
      <rPr>
        <sz val="10"/>
        <color rgb="FF000000"/>
        <rFont val="Calibri"/>
        <family val="2"/>
      </rPr>
      <t>Sales of 2G/3G vRAN and open vRAN solutions are bundled into the LTE revenue figures. The level of data granularity needed to separate 2G/3G from LTE is not adequate to provide a separate forecast for them. Also Omdia believes 2G/3G is and will remain a tiny fraction of the overall market.</t>
    </r>
  </si>
  <si>
    <r>
      <rPr>
        <b/>
        <sz val="10"/>
        <color rgb="FF000000"/>
        <rFont val="Calibri"/>
        <family val="2"/>
      </rPr>
      <t>Proprietary vRAN</t>
    </r>
    <r>
      <rPr>
        <sz val="10"/>
        <color rgb="FF000000"/>
        <rFont val="Calibri"/>
        <family val="2"/>
      </rPr>
      <t xml:space="preserve">: This new category which has been added in the 2023 edition of the report includes revenue from baseband software and NFV infrastructure associated to vRAN deployments where the fronthaul interface is not open. This can be either vRAN 2.0 or vRAN 1.0 deployments, but in the case of proprietary vRAN 1.0 only the vCU software and hardware are included in the total, not the purpose-built DU.  </t>
    </r>
  </si>
  <si>
    <t>5G Open vRAN and Proprietary vRAN revenue</t>
  </si>
  <si>
    <t>Remy Pascal</t>
  </si>
  <si>
    <t>The Core Market Tracker provides market sizes and forecasts for 5G next-generation core, LTE (EPC), 2G–3G core, and leading vendors’ quarterly market shares.</t>
  </si>
  <si>
    <t>LTE Open vRAN and Proprietary vRAN revenue</t>
  </si>
  <si>
    <t>Roberto Kompany, Joe Hoffman</t>
  </si>
  <si>
    <t>EPC and 5G NGC revenue by region</t>
  </si>
  <si>
    <t>Omdia's 5G Mobile and Fixed Subscription Forecast provides forecasts through for 5G mobile and fixed subscriptions worldwide, split by region and country.</t>
  </si>
  <si>
    <t>5G mobile subscriptions by region</t>
  </si>
  <si>
    <t>5G fixed subscriptions by region</t>
  </si>
  <si>
    <t>Subscriptions (000s), 2020-2028</t>
  </si>
  <si>
    <t>This database includes the outlook for total mobile subscriptions by technology and service revenues by voice and data forecasts to 2028. 67 key countries and territories are covered in detail as well as a sub-regional, regional, and global view.</t>
  </si>
  <si>
    <t>Subscriptions in 000s, 2020-2028, and are inclusive of non-IoT and IoT</t>
  </si>
  <si>
    <t>Revenues in $m, 2020-2028</t>
  </si>
  <si>
    <t xml:space="preserve"> </t>
  </si>
  <si>
    <t>ARPU in $, 2020-2028</t>
  </si>
  <si>
    <t>Average revenue per user (ARPU): ARPU is the average service revenue generated per mobile connection/subscription. It is derived by dividing the service revenue generated in a specific period by the average subscription base of the country during the same period. ARPU is shown as the average monthly amount of revenue generated per subscription during each forecast year.</t>
  </si>
  <si>
    <t>Mobile service revenues by region</t>
  </si>
  <si>
    <t>Mobile ARPU (calculated) per subscription by region</t>
  </si>
  <si>
    <t>Subscriptions in 000s, 2020-2028</t>
  </si>
  <si>
    <t>Non IoT Subscriptions: refers to the total number of active cellular subscriptions used through a handset or a portable device (dongles, tablets, personal hotspots such as MiFi, and other PC-centric devices such as notebooks) and excludes IoT devices. It is derived by subtracting IoT subscriptions from total mobile subscriptions. Omdia tracks active subscriptions which corresponds to the total number of active connections in regular use on a network, including MVNOs hosted on it. This may differ from registered subscriptions sometimes reported by operators.</t>
  </si>
  <si>
    <t>Data traffic (TB):</t>
  </si>
  <si>
    <t>Data traffic refers to the total volume of data downloaded or uploaded on a service provider's mobile network in terabytes. It includes all end-user cellular traffic plus cellular IoT and fixed wireless 4G and 5G subscriptions. This is reported as the cumulative total traffic for the period.</t>
  </si>
  <si>
    <t>Shivakumari Avaradi, Guillermo Escofet, Pamela Clark-Dickson, and others</t>
  </si>
  <si>
    <t>This forecast contains smartphone, portable, and non-smartphone subscriptions for 67 key markets and rest of regions, split by technology (5G and Other). This file also includes non-IoT subscriptions and mobile unique users.</t>
  </si>
  <si>
    <t>Mobile smartphone subscriptions - Total</t>
  </si>
  <si>
    <t>Mobile smartphone subscriptions - 5G</t>
  </si>
  <si>
    <t>Rafal Cynowski</t>
  </si>
  <si>
    <t>Cellular Data Traffic and mobile smartphone subscriptions</t>
  </si>
  <si>
    <r>
      <rPr>
        <b/>
        <sz val="11"/>
        <color theme="1"/>
        <rFont val="Calibri"/>
        <family val="2"/>
        <scheme val="minor"/>
      </rPr>
      <t xml:space="preserve">Smartphone subscriptions: </t>
    </r>
    <r>
      <rPr>
        <sz val="11"/>
        <color theme="1"/>
        <rFont val="Calibri"/>
        <family val="2"/>
        <scheme val="minor"/>
      </rPr>
      <t>A smartphone subscription relates to an active SIM card with or without a data plan used through a smartphone device rather than a unique subscriber using a smartphone service. Smartphones are defined as mobile handsets that offer advanced computing capabilities, access to internet-based services, and the ability to multitask enabled by an advanced operating system supporting both native and third-party apps.</t>
    </r>
  </si>
  <si>
    <t>Smartphone:</t>
  </si>
  <si>
    <t>Fiber and Copper Access Equipment Forecast</t>
  </si>
  <si>
    <t>Cable Access Equipment Forecast</t>
  </si>
  <si>
    <t>Consumer Broadband Subscription and Revenue Forecast</t>
  </si>
  <si>
    <t>Connected population</t>
  </si>
  <si>
    <t>HHI</t>
  </si>
  <si>
    <t>This forecast provides a view of the connected population, including a breakdown into mobile-only versus fixed broadband and a breakdown of population by fixed and mobile technology and fixed broadband populations and households by speed.</t>
  </si>
  <si>
    <t>Michael Philpott, Alzbeta Fellenbaum</t>
  </si>
  <si>
    <t>Connections in 000s, 2020-2027</t>
  </si>
  <si>
    <t>Connected population - Mobile Broadband only - 5G</t>
  </si>
  <si>
    <t>Connected population - Mobile Broadband only - Total</t>
  </si>
  <si>
    <t>Connected population - Fixed and Mobile Broadband - Total</t>
  </si>
  <si>
    <r>
      <t xml:space="preserve">Fixed broadband only: </t>
    </r>
    <r>
      <rPr>
        <sz val="9"/>
        <rFont val="Calibri Light"/>
        <family val="2"/>
        <scheme val="major"/>
      </rPr>
      <t>people that only have access to broadband services via a fixed home broadband service.</t>
    </r>
  </si>
  <si>
    <r>
      <rPr>
        <b/>
        <sz val="9"/>
        <rFont val="Calibri Light"/>
        <family val="2"/>
        <scheme val="major"/>
      </rPr>
      <t>Fixed and mobile broadband</t>
    </r>
    <r>
      <rPr>
        <sz val="9"/>
        <rFont val="Calibri Light"/>
        <family val="2"/>
        <scheme val="major"/>
      </rPr>
      <t xml:space="preserve">: people that have access to broadband services via a fixed home broadband service and via a personal mobile data subscription. </t>
    </r>
  </si>
  <si>
    <r>
      <t xml:space="preserve">Mobile broadband only: </t>
    </r>
    <r>
      <rPr>
        <sz val="9"/>
        <rFont val="Calibri Light"/>
        <family val="2"/>
        <scheme val="major"/>
      </rPr>
      <t>people that only have access to broadband services via a personal mobile data subscription.</t>
    </r>
  </si>
  <si>
    <t>Consumer Mobile Broadband Connections</t>
  </si>
  <si>
    <t>Estimates and forecast enterprise 5G mobile subscriptions and revenue globally, regionally, and by country, from 2019 to 2027. 5G subscriptions and revenue forecasts are provided for 67 named countries and 7 rest of regions. Total enterprise market subscriptions and revenue are also provided.</t>
  </si>
  <si>
    <t>Enterprise 5G Mobile Subscriptions and Revenues</t>
  </si>
  <si>
    <t>Enterprise 5G mobile subscriptions</t>
  </si>
  <si>
    <t>Enterprise 5G mobile revenues</t>
  </si>
  <si>
    <t>Olivier Loridan, Pablo Tomasi, Neil Dunay</t>
  </si>
  <si>
    <r>
      <rPr>
        <b/>
        <sz val="9"/>
        <rFont val="Calibri Light"/>
        <family val="2"/>
        <scheme val="major"/>
      </rPr>
      <t>Subscriptions:</t>
    </r>
    <r>
      <rPr>
        <sz val="9"/>
        <rFont val="Calibri"/>
        <family val="2"/>
        <scheme val="minor"/>
      </rPr>
      <t xml:space="preserve"> These refer to the total number of active cellular subscriptions used through a handset, a portable device (dongles, tablets, personal hotspots such as MiFi, and other PC-centric devices such as notebooks), or a cellular-capable IoT device. Omdia tracks active subscriptions which corresponds to the total number of active connections in regular use on a network. This may differ from registered subscriptions sometimes reported by operators.</t>
    </r>
  </si>
  <si>
    <r>
      <rPr>
        <b/>
        <sz val="9"/>
        <rFont val="Calibri Light"/>
        <family val="2"/>
        <scheme val="major"/>
      </rPr>
      <t>Enterprise mobile subscriptions</t>
    </r>
    <r>
      <rPr>
        <sz val="9"/>
        <rFont val="Calibri Light"/>
        <family val="2"/>
        <scheme val="major"/>
      </rPr>
      <t xml:space="preserve"> are classified in the database as business customer segment and mobile workspace services. The company is the subscriber, where the contract is between the company and the service provider, and where the company is responsible for the bill. Company-sponsored subscriptions are excluded (see consumer subscriptions below). IoT subscriptions are excluded.</t>
    </r>
  </si>
  <si>
    <r>
      <t xml:space="preserve">Enterprise 5G mobile subscriptions </t>
    </r>
    <r>
      <rPr>
        <sz val="9"/>
        <rFont val="Calibri Light"/>
        <family val="2"/>
        <scheme val="major"/>
      </rPr>
      <t>are defined as the 5G sim cards used for a professional purpose. The company is the subscriber, and employees using 5G sim cards with a 5G plan are the final users. IoT subscriptions are excluded.</t>
    </r>
  </si>
  <si>
    <r>
      <rPr>
        <b/>
        <sz val="9"/>
        <rFont val="Calibri Light"/>
        <family val="2"/>
        <scheme val="major"/>
      </rPr>
      <t xml:space="preserve">Mobile network operator service revenue: </t>
    </r>
    <r>
      <rPr>
        <sz val="9"/>
        <rFont val="Calibri Light"/>
        <family val="2"/>
        <scheme val="major"/>
      </rPr>
      <t>Mobile network operator service revenue comprises all revenue attributed to the provision of subscriber voice and nonvoice services, including roaming charges and net interconnection revenue. It also includes revenue from IoT and the revenue MNOs earn from leasing capacity to MVNOs and nonretail enterprise operations such as IT and managed services. It excludes equipment revenue from selling mobile handsets, portable devices, and other retail hardware. It also excludes retail MVNO revenues collected by MVNO service providers from subscribers. These revenues are accounted for separately in Omdia's MVNO revenue forecast.</t>
    </r>
  </si>
  <si>
    <r>
      <rPr>
        <b/>
        <sz val="9"/>
        <rFont val="Calibri Light"/>
        <family val="2"/>
        <scheme val="major"/>
      </rPr>
      <t>Mobile voice:</t>
    </r>
    <r>
      <rPr>
        <sz val="9"/>
        <rFont val="Calibri Light"/>
        <family val="2"/>
        <scheme val="major"/>
      </rPr>
      <t xml:space="preserve"> Voice includes connection fees, subscriptions, and incoming and outgoing traffic. </t>
    </r>
  </si>
  <si>
    <r>
      <rPr>
        <b/>
        <sz val="9"/>
        <rFont val="Calibri Light"/>
        <family val="2"/>
        <scheme val="major"/>
      </rPr>
      <t>Mobile data:</t>
    </r>
    <r>
      <rPr>
        <sz val="9"/>
        <rFont val="Calibri Light"/>
        <family val="2"/>
        <scheme val="major"/>
      </rPr>
      <t xml:space="preserve"> This includes revenue generated through the use of VAS, mobile broadband access, and other miscellaneous nonvoice services such as 2G data access. It also includes SMS revenues generated through A2P and P2P messaging. IoT (M2M) revenues are also included.</t>
    </r>
  </si>
  <si>
    <t>Capex ($bn)</t>
  </si>
  <si>
    <t>Fixed Telecom</t>
  </si>
  <si>
    <t>Mobile Telecom</t>
  </si>
  <si>
    <t>Fixed &amp; Mobile Telecom</t>
  </si>
  <si>
    <t>CNP</t>
  </si>
  <si>
    <t>All communications providers (CPs)</t>
  </si>
  <si>
    <t>Capex growth rates</t>
  </si>
  <si>
    <t>Service Provider Capex and Capex Growth Rates</t>
  </si>
  <si>
    <t>Gaurav Shukla, Dario Talmesio</t>
  </si>
  <si>
    <r>
      <t>*</t>
    </r>
    <r>
      <rPr>
        <b/>
        <sz val="10"/>
        <color rgb="FF000000"/>
        <rFont val="Calibri"/>
        <family val="2"/>
        <scheme val="minor"/>
      </rPr>
      <t>Capital expenditure (capex)</t>
    </r>
    <r>
      <rPr>
        <sz val="10"/>
        <color rgb="FF000000"/>
        <rFont val="Calibri"/>
        <family val="2"/>
        <scheme val="minor"/>
      </rPr>
      <t xml:space="preserve"> – As reported "capex" excluding certain items, notably spectrum/license costs (for telecom). Usually this is sourced from the CPs' cash flow statement (as additions to PP&amp;E, including capitalized software). Includes all expenses that are "capitalized” in an accounting sense, and can include purchases of hardware, software, services, real estate, motor vehicles, office equipment, and other items. </t>
    </r>
  </si>
  <si>
    <t xml:space="preserve">This forecast is based on the most comprehensive, granular database of communications provider capex in the industry. For the historic 2013–22 period, revenue &amp; capex in this report are actual, as reported figures, adjusted with some (Omdia) estimation for missing carriers. 2023–28 figures are forecast based on actual market results and trends. </t>
  </si>
  <si>
    <t>Omdia defines fixed and mobile telecom as follows:</t>
  </si>
  <si>
    <r>
      <rPr>
        <b/>
        <sz val="10"/>
        <color rgb="FF000000"/>
        <rFont val="Calibri"/>
        <family val="2"/>
        <scheme val="minor"/>
      </rPr>
      <t xml:space="preserve">*Fixed telecom </t>
    </r>
    <r>
      <rPr>
        <b/>
        <sz val="10"/>
        <color rgb="FF000000"/>
        <rFont val="Calibri"/>
        <family val="2"/>
      </rPr>
      <t>–</t>
    </r>
    <r>
      <rPr>
        <b/>
        <sz val="10"/>
        <color rgb="FF000000"/>
        <rFont val="Calibri"/>
        <family val="2"/>
        <scheme val="minor"/>
      </rPr>
      <t xml:space="preserve"> </t>
    </r>
    <r>
      <rPr>
        <sz val="10"/>
        <color rgb="FF000000"/>
        <rFont val="Calibri"/>
        <family val="2"/>
        <scheme val="minor"/>
      </rPr>
      <t>Companies, or business units within companies, engaged in the provision of telecommunications services delivered over a largely wire- or fiber-based network, including HFC/cable TV. Includes consumer, enterprise, and wholesale services delivered by these entities.</t>
    </r>
  </si>
  <si>
    <t>*Mobile telecom – Companies, or business units within companies, engaged in the provision of telecommunications services delivered over a largely wireless network, commonly known as “cellular” carriers in some regions. Includes consumer, enterprise, and wholesale services delivered by these entities. Mobile virtual network operators (MVNOs) are not included. Device/handset revenue are included as reported. Satellite is not included.</t>
  </si>
  <si>
    <t xml:space="preserve">For operators that report only consolidated capex, fixed and mobile capex split is based on their respective fixed/mobile revenue as a percentage of total revenue. </t>
  </si>
  <si>
    <t>Omdia defines capex as follows:</t>
  </si>
  <si>
    <t>For capex not reported in US$, we have converted to US$ using average quarterly exchange rates from IHS Markit. A listing of historical exchange rates for major currencies by quarter is provided in the worksheet labeled "Exchange rates." Revenue and capex figures are not adjusted for inflation.</t>
  </si>
  <si>
    <t>Historical and Forecast Capex</t>
  </si>
  <si>
    <t>Historical and Forecast Capex Growth Rates</t>
  </si>
  <si>
    <t>An exclusive intelligence resource from Omdia</t>
  </si>
  <si>
    <t xml:space="preserve">The Omdia team behind this research is the largest global analyst team covering the telecoms industry. They offer deep perspectives across telecoms infrastructure, consumer, enterprise and wholesale markets, all founded on the most comprehensive proprietary datasets available for tracking and sizing telecoms and adjacent markets. </t>
  </si>
  <si>
    <t xml:space="preserve">This pack contains a selection of market forecasts and data from across mobile, broadband and telco cloud domains extracted from reports and datasets published in Omdia’s market intelligence subscription services. </t>
  </si>
  <si>
    <t>We hope you find this a useful resource and invite you to use the data in presentations (sourced as Omdia). Should you have any questions about any of the forecasts, or our wider data portfolio covering the telecoms industry (listed in the catalogue accessable below) don't hesitate to contact us.</t>
  </si>
  <si>
    <t>Introduction</t>
  </si>
  <si>
    <t>About Omdia</t>
  </si>
  <si>
    <t>Telecoms Capex forecasts</t>
  </si>
  <si>
    <t>About the World Information Series (WIS) data service</t>
  </si>
  <si>
    <t>Metrics included in WIS converged dashboard</t>
  </si>
  <si>
    <t>WCIS - mobile market metrics - forecasts and operator KPIs</t>
  </si>
  <si>
    <t>WBIS - fixed market metrics - forecasts and operators KPIs</t>
  </si>
  <si>
    <t>Fixed Access and Broadband Services forecasts - list of included forecasts/metrics</t>
  </si>
  <si>
    <t>Mobile Infrastructure and 5G Services forecasts - list of included forecasts/metrics</t>
  </si>
  <si>
    <t>Forecast description</t>
  </si>
  <si>
    <t>This forecast provides in-depth market forecasts for the fixed consumer broadband market in 67 countries and eight regions. Forecast lines include subscriptions and revenue by technology, broadband speeds, and average download speed.</t>
  </si>
  <si>
    <t>The RAN Market Tracker provides the market size and forecasts for 5G (sub-6GHz and mmWave), LTE (FDD and TDD) and 2G–3G RAN as well as leading vendors’ quarterly market shares.</t>
  </si>
  <si>
    <t>Provides market size and forecasts for open vRAN and proprietary vRAN markets. The forecast is segmented by technology (LTE and 5G), by category (radio units, baseband software, NFV infrastructure, purpose-built DU), and by region.</t>
  </si>
  <si>
    <t>Total Mobile</t>
  </si>
  <si>
    <t>Device Connections and Traffic</t>
  </si>
  <si>
    <t>Consumer Mobile Connections</t>
  </si>
  <si>
    <t>Enterprise 5G</t>
  </si>
  <si>
    <t>Capex (tab after mobile data)</t>
  </si>
  <si>
    <t>Cable Access Equipment Forecast 2023–29 (1H24)</t>
  </si>
  <si>
    <t>Revenues ($m), 2023-2029, Global</t>
  </si>
  <si>
    <t>Cable Access Equipment Forecast 2023–29</t>
  </si>
  <si>
    <t>CAGR (2022–29)</t>
  </si>
  <si>
    <t>CAGR (2023–29)</t>
  </si>
  <si>
    <t>© 2024 Omdia</t>
  </si>
  <si>
    <t>Fiber and Copper Access Equipment Forecast: 2024–29</t>
  </si>
  <si>
    <t>Revenues ($m), 2024-2029, Global</t>
  </si>
  <si>
    <t>The Fiber and Copper Access Equipment Forecast: 2024–29 covers equipment volumes, ASPs, and revenue for PON, P2P, and xDSL + Gfast. Updated March 2024.</t>
  </si>
  <si>
    <t>Revenues ($m), 2022-2029, Global</t>
  </si>
  <si>
    <t>CY28</t>
  </si>
  <si>
    <t>Revenues ($), 2023-2028, Global</t>
  </si>
  <si>
    <t>Revenues ($), 2022-2028</t>
  </si>
  <si>
    <t>Open vRAN and vRAN Market Tracker – 1H24 Data</t>
  </si>
  <si>
    <t>Core Market Tracker – 4Q23 Data</t>
  </si>
  <si>
    <t>LTE Core</t>
  </si>
  <si>
    <t>Annual forecast for LTE and 5G Core</t>
  </si>
  <si>
    <t>Asia and Oceania</t>
  </si>
  <si>
    <t>Core Market Tracker – 4Q23 Data/ RAN Market Tracker – 4Q23 and FY23 Data</t>
  </si>
  <si>
    <t>5G Mobile and Fixed Subscription Forecast – 1Q24</t>
  </si>
  <si>
    <t>Mobile Subscription and Revenue Forecast – 1Q24</t>
  </si>
  <si>
    <t>Cellular Data Traffic Forecast 1Q24</t>
  </si>
  <si>
    <t>Average total data traffic (GB per month) - by region</t>
  </si>
  <si>
    <t>Average 5G data traffic (GB per month) - by region</t>
  </si>
  <si>
    <t>Mobile Device Subscription Forecast – 1Q24</t>
  </si>
  <si>
    <t xml:space="preserve">
In the latest cellular data traffic forecasts, Omdia has expanded country/territory coverage to 67, with a technology breakdown of 5G and others. This iteration supersedes all previously published versions.</t>
  </si>
  <si>
    <t>Average data traffic (GB per month) by region</t>
  </si>
  <si>
    <t>Average 5G data traffic (GB per month) by region</t>
  </si>
  <si>
    <t>GB per month, 2020-2028</t>
  </si>
  <si>
    <r>
      <rPr>
        <b/>
        <sz val="11"/>
        <color theme="1"/>
        <rFont val="Calibri"/>
        <family val="2"/>
        <scheme val="minor"/>
      </rPr>
      <t xml:space="preserve">5G subscriptions: </t>
    </r>
    <r>
      <rPr>
        <sz val="11"/>
        <color theme="1"/>
        <rFont val="Calibri"/>
        <family val="2"/>
        <scheme val="minor"/>
      </rPr>
      <t>This refers to an active subscription to a 5G network on a 5G-enabled mobile device.</t>
    </r>
  </si>
  <si>
    <t xml:space="preserve">Data traffic – 5G: </t>
  </si>
  <si>
    <t>Data traffic – 5G refers to the total volume of data downloaded or uploaded on a service provider’s 5G network, including IoT and fixed wireless 5G in terabytes. This is reported as the cumulative total traffic for the period.</t>
  </si>
  <si>
    <t>Revenues ($m), 2020-2028</t>
  </si>
  <si>
    <t>Back to MOBILE menu</t>
  </si>
  <si>
    <t>MOBILE</t>
  </si>
  <si>
    <t>SME and Large Enterprises Split Update – Global Enterprise Mobile Subscriptions and Revenue Forecast: 2023–28</t>
  </si>
  <si>
    <t>Total Enterprise 5G mobile subscriptions</t>
  </si>
  <si>
    <t>Total Enterprise 5G mobile revenues</t>
  </si>
  <si>
    <t>Cellular Data Traffic and Mobile Smartphone Subscriptions</t>
  </si>
  <si>
    <t>Revenues ($), Global, 2022–28</t>
  </si>
  <si>
    <t>FIXED</t>
  </si>
  <si>
    <t>Back to FIXED menu</t>
  </si>
  <si>
    <t>Mobile Infrastructure Revenue Forecasts</t>
  </si>
  <si>
    <t>Total Fixed Broadband Subscription and Revenue Forecast</t>
  </si>
  <si>
    <t>harseet.solanki@omdia.com</t>
  </si>
  <si>
    <t>Broadband metrics - up to 207 countries/ territories</t>
  </si>
  <si>
    <t>Pay TV &amp; video metrics - up to 91 countries/ territories</t>
  </si>
  <si>
    <t>Please note: Additional TV and Online Video metrics and segmentation is available in the WTVIS module Data Dashboard</t>
  </si>
  <si>
    <t>Data traffic, Smartphone, Non-Smartphone, Portable Subscriptions, and Consumer and Enterprise subscriptions, service revenue and ARPU forecasts for 67 countries/ territories</t>
  </si>
  <si>
    <t>Non IoT Subscriptions - Consumer</t>
  </si>
  <si>
    <t>Non IoT Subscriptions - Enterprise</t>
  </si>
  <si>
    <t>Service revenues - Consumer</t>
  </si>
  <si>
    <t>Service revenues - Enterprise</t>
  </si>
  <si>
    <t>ARPU - Consumer</t>
  </si>
  <si>
    <t>ARPU - Enterprise</t>
  </si>
  <si>
    <t>Access WBIS</t>
  </si>
  <si>
    <t>*Up to 208 countries/ territories</t>
  </si>
  <si>
    <t>Consumer and Enterprise subscriptions, service revenue and ARPU forecasts for 67 countries/ territories</t>
  </si>
  <si>
    <t>Subscriptions -broadband - Consumer</t>
  </si>
  <si>
    <t>Subscriptions -broadband - Enterprise</t>
  </si>
  <si>
    <t>Service revenues - broadband - Consumer</t>
  </si>
  <si>
    <t>Service revenues - broadband - Enterprise</t>
  </si>
  <si>
    <t>ARPU - broadband - Consumer</t>
  </si>
  <si>
    <t>ARPU - broadband - Enterprise</t>
  </si>
  <si>
    <t>HHI - broadband</t>
  </si>
  <si>
    <t xml:space="preserve">Omdia is a global analyst and advisory leader that helps you connect the dots across the technology ecosystem. </t>
  </si>
  <si>
    <t>Network X speaker pack - Market data</t>
  </si>
  <si>
    <t>We invite you to use these resources in your presentations – to help illustrate and substantiate the points you wish to share at Network X or at other industry forums. All we ask is that you cite Omdia as your source.</t>
  </si>
  <si>
    <t xml:space="preserve">You will meet many of the team at Network X, however, should you have any questions about any of the data included in this pack or require further telecoms market insight do not hesitate to contact us. </t>
  </si>
  <si>
    <t>To learn more contact our Network X -Omdia account team</t>
  </si>
  <si>
    <t>Total Fixed Broadband Subscription and Revenue Forecast – 2Q24</t>
  </si>
  <si>
    <t>Communications Provider Revenue and Capex Forecast: 2024–29</t>
  </si>
  <si>
    <t>Consumer Broadband Subscription and Revenue Forecast: 2023–28 (1H24)</t>
  </si>
  <si>
    <r>
      <t xml:space="preserve">Satellite: </t>
    </r>
    <r>
      <rPr>
        <sz val="9"/>
        <rFont val="Calibri"/>
        <family val="2"/>
        <scheme val="minor"/>
      </rPr>
      <t>a subset of "other"broadband technologies that includes satellite broadband access only.</t>
    </r>
  </si>
  <si>
    <t>CAGR (2024–29)</t>
  </si>
  <si>
    <t>Total broadband subscriptions (000s), 2022-2029</t>
  </si>
  <si>
    <t>Broadband penetration (%), 2022-2029</t>
  </si>
  <si>
    <t>Revenues ($m), 2022-2029</t>
  </si>
  <si>
    <t>ARPU ($), 2022-2029</t>
  </si>
  <si>
    <t>RAN Market Tracker – 1Q24 Data</t>
  </si>
  <si>
    <t>Mobile Infrastructure Revenue Forecasts – 2023-2028 (1Q24)</t>
  </si>
  <si>
    <t>Core Market Tracker – 1Q24 Data</t>
  </si>
  <si>
    <t>Connections in 000s, 2021-2028</t>
  </si>
  <si>
    <t>Total Internet Users Forecast: 2023–28 (1H24)</t>
  </si>
  <si>
    <t>Covers fixed and mobile telecom operators, technology companies, and carrier-neutral tower and data center companies. Communications provider revenue is expected to see a 4.3% CAGR, and capex a 1.7% CAGR in the forecast period 2024–29</t>
  </si>
  <si>
    <t>2017–23 CAGR</t>
  </si>
  <si>
    <t>2023–29 CAGR</t>
  </si>
  <si>
    <t>2021–23 % of global</t>
  </si>
  <si>
    <t>2024–26 % of global</t>
  </si>
  <si>
    <t>May/Jun- 24</t>
  </si>
  <si>
    <t>Includes mobile capex forecast to 2029</t>
  </si>
  <si>
    <t>Includes fixed capex forecast to 2029</t>
  </si>
  <si>
    <t>Service Provider Markets analyst team</t>
  </si>
  <si>
    <t>Strategy and Regulation analyst team</t>
  </si>
  <si>
    <t>Digital Consumer Services analyst team</t>
  </si>
  <si>
    <t>Service Provider Enterprise and Wholesale analyst team</t>
  </si>
  <si>
    <t>Access, Software and Transformation analyst team</t>
  </si>
  <si>
    <t>Transport and Components analyst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</si>
</sst>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0.0%"/>
    <numFmt numFmtId="165" formatCode="_-* #,##0_-;\-* #,##0_-;_-* &quot;-&quot;??_-;_-@_-"/>
    <numFmt numFmtId="166" formatCode="_(&quot;$&quot;* #,##0_);_(&quot;$&quot;* \(#,##0\);_(&quot;$&quot;* &quot;-&quot;??_);_(@_)"/>
    <numFmt numFmtId="167" formatCode="&quot;$&quot;#,##0"/>
    <numFmt numFmtId="168" formatCode="_-* #,##0.00_-;\-* #,##0.00_-;_-* &quot;-&quot;_-;_-@_-"/>
    <numFmt numFmtId="169" formatCode="#,##0\ ;\-#,##0\ ;\-_)"/>
    <numFmt numFmtId="170" formatCode="0.0000000"/>
    <numFmt numFmtId="171" formatCode="#,##0.00_ ;\-#,##0.00\ "/>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1"/>
      <name val="Calibri Light"/>
      <family val="2"/>
      <scheme val="major"/>
    </font>
    <font>
      <sz val="18"/>
      <color theme="0"/>
      <name val="Calibri"/>
      <family val="2"/>
      <scheme val="minor"/>
    </font>
    <font>
      <sz val="9"/>
      <color theme="1"/>
      <name val="Calibri Light"/>
      <family val="2"/>
      <scheme val="major"/>
    </font>
    <font>
      <sz val="20"/>
      <color theme="0"/>
      <name val="Calibri"/>
      <family val="2"/>
      <scheme val="minor"/>
    </font>
    <font>
      <sz val="10"/>
      <color theme="1"/>
      <name val="Calibri"/>
      <family val="2"/>
      <scheme val="minor"/>
    </font>
    <font>
      <sz val="9"/>
      <color theme="1"/>
      <name val="Calibri"/>
      <family val="2"/>
      <scheme val="minor"/>
    </font>
    <font>
      <sz val="12"/>
      <color rgb="FF000000"/>
      <name val="Calibri"/>
      <family val="2"/>
      <scheme val="minor"/>
    </font>
    <font>
      <sz val="11"/>
      <color theme="8"/>
      <name val="Calibri"/>
      <family val="2"/>
      <scheme val="minor"/>
    </font>
    <font>
      <b/>
      <sz val="10"/>
      <color rgb="FF000000"/>
      <name val="Calibri"/>
      <family val="2"/>
    </font>
    <font>
      <sz val="10"/>
      <color rgb="FF000000"/>
      <name val="Calibri"/>
      <family val="2"/>
    </font>
    <font>
      <sz val="11"/>
      <color rgb="FF000000"/>
      <name val="Calibri"/>
      <family val="2"/>
    </font>
    <font>
      <sz val="9"/>
      <color rgb="FF000000"/>
      <name val="Calibri"/>
      <family val="2"/>
    </font>
    <font>
      <sz val="10"/>
      <name val="Calibri"/>
      <family val="2"/>
    </font>
    <font>
      <sz val="8"/>
      <color rgb="FF000000"/>
      <name val="Calibri"/>
      <family val="2"/>
    </font>
    <font>
      <b/>
      <sz val="12"/>
      <color rgb="FF000000"/>
      <name val="Calibri"/>
      <family val="2"/>
      <scheme val="minor"/>
    </font>
    <font>
      <sz val="10"/>
      <name val="Arial"/>
      <family val="2"/>
    </font>
    <font>
      <sz val="11"/>
      <color rgb="FF7030A0"/>
      <name val="Calibri"/>
      <family val="2"/>
      <scheme val="minor"/>
    </font>
    <font>
      <sz val="8"/>
      <color theme="1"/>
      <name val="Calibri"/>
      <family val="2"/>
      <scheme val="minor"/>
    </font>
    <font>
      <sz val="8"/>
      <name val="Calibri"/>
      <family val="2"/>
      <scheme val="minor"/>
    </font>
    <font>
      <sz val="9"/>
      <name val="Calibri"/>
      <family val="2"/>
    </font>
    <font>
      <sz val="8"/>
      <name val="Calibri"/>
      <family val="2"/>
    </font>
    <font>
      <sz val="12"/>
      <color theme="5"/>
      <name val="Calibri"/>
      <family val="2"/>
      <scheme val="minor"/>
    </font>
    <font>
      <b/>
      <sz val="10"/>
      <name val="Calibri"/>
      <family val="2"/>
      <scheme val="minor"/>
    </font>
    <font>
      <sz val="10"/>
      <name val="Calibri"/>
      <family val="2"/>
      <scheme val="minor"/>
    </font>
    <font>
      <b/>
      <sz val="10"/>
      <name val="Calibri"/>
      <family val="2"/>
    </font>
    <font>
      <sz val="8"/>
      <color rgb="FF404040"/>
      <name val="Calibri"/>
      <family val="2"/>
    </font>
    <font>
      <sz val="12"/>
      <name val="Calibri"/>
      <family val="2"/>
      <scheme val="minor"/>
    </font>
    <font>
      <b/>
      <sz val="12"/>
      <name val="Calibri"/>
      <family val="2"/>
      <scheme val="minor"/>
    </font>
    <font>
      <sz val="9"/>
      <name val="Calibri"/>
      <family val="2"/>
      <scheme val="minor"/>
    </font>
    <font>
      <b/>
      <sz val="9"/>
      <name val="Calibri"/>
      <family val="2"/>
      <scheme val="minor"/>
    </font>
    <font>
      <sz val="12"/>
      <color theme="1"/>
      <name val="Calibri"/>
      <family val="2"/>
      <scheme val="minor"/>
    </font>
    <font>
      <sz val="11"/>
      <name val="Calibri"/>
      <family val="2"/>
      <scheme val="minor"/>
    </font>
    <font>
      <b/>
      <sz val="11"/>
      <name val="Calibri"/>
      <family val="2"/>
      <scheme val="minor"/>
    </font>
    <font>
      <b/>
      <sz val="10"/>
      <name val="MS Sans Serif"/>
      <family val="2"/>
    </font>
    <font>
      <strike/>
      <sz val="10"/>
      <name val="Calibri"/>
      <family val="2"/>
      <scheme val="minor"/>
    </font>
    <font>
      <sz val="10"/>
      <color indexed="8"/>
      <name val="Calibri"/>
      <family val="2"/>
      <scheme val="minor"/>
    </font>
    <font>
      <b/>
      <sz val="10"/>
      <color indexed="8"/>
      <name val="Calibri"/>
      <family val="2"/>
      <scheme val="minor"/>
    </font>
    <font>
      <b/>
      <sz val="10"/>
      <name val="Calibri Light"/>
      <family val="2"/>
      <scheme val="major"/>
    </font>
    <font>
      <sz val="10"/>
      <name val="Calibri Light"/>
      <family val="2"/>
      <scheme val="major"/>
    </font>
    <font>
      <sz val="7"/>
      <color theme="1"/>
      <name val="Calibri"/>
      <family val="2"/>
    </font>
    <font>
      <sz val="8"/>
      <color theme="1"/>
      <name val="Calibri"/>
      <family val="2"/>
    </font>
    <font>
      <sz val="8"/>
      <color theme="1" tint="0.249977111117893"/>
      <name val="Calibri Light"/>
      <family val="2"/>
      <scheme val="major"/>
    </font>
    <font>
      <b/>
      <sz val="10"/>
      <color theme="1"/>
      <name val="Calibri"/>
      <family val="2"/>
    </font>
    <font>
      <b/>
      <sz val="10"/>
      <color rgb="FF000000"/>
      <name val="Calibri Light"/>
      <family val="2"/>
      <scheme val="major"/>
    </font>
    <font>
      <sz val="8"/>
      <name val="Calibri Light"/>
      <family val="2"/>
      <scheme val="major"/>
    </font>
    <font>
      <sz val="8"/>
      <color theme="1"/>
      <name val="Calibri Light"/>
      <family val="2"/>
      <scheme val="major"/>
    </font>
    <font>
      <b/>
      <sz val="11"/>
      <color rgb="FF7030A0"/>
      <name val="Calibri"/>
      <family val="2"/>
      <scheme val="minor"/>
    </font>
    <font>
      <b/>
      <sz val="14"/>
      <color theme="1"/>
      <name val="Calibri"/>
      <family val="2"/>
      <scheme val="minor"/>
    </font>
    <font>
      <b/>
      <sz val="14"/>
      <color rgb="FF7030A0"/>
      <name val="Calibri"/>
      <family val="2"/>
      <scheme val="minor"/>
    </font>
    <font>
      <vertAlign val="superscript"/>
      <sz val="10"/>
      <color rgb="FF000000"/>
      <name val="Calibri"/>
      <family val="2"/>
      <scheme val="minor"/>
    </font>
    <font>
      <sz val="10"/>
      <color rgb="FF000000"/>
      <name val="Calibri"/>
      <family val="2"/>
      <scheme val="minor"/>
    </font>
    <font>
      <b/>
      <sz val="16"/>
      <color rgb="FF7030A0"/>
      <name val="Calibri"/>
      <family val="2"/>
      <scheme val="minor"/>
    </font>
    <font>
      <b/>
      <sz val="16"/>
      <color theme="0"/>
      <name val="Calibri Light"/>
      <family val="2"/>
      <scheme val="major"/>
    </font>
    <font>
      <i/>
      <sz val="11"/>
      <color theme="1"/>
      <name val="Calibri"/>
      <family val="2"/>
      <scheme val="minor"/>
    </font>
    <font>
      <sz val="9"/>
      <color theme="0"/>
      <name val="Calibri"/>
      <family val="2"/>
      <scheme val="minor"/>
    </font>
    <font>
      <sz val="16"/>
      <name val="Calibri"/>
      <family val="2"/>
      <scheme val="minor"/>
    </font>
    <font>
      <b/>
      <sz val="10"/>
      <color rgb="FF000000"/>
      <name val="Calibri"/>
      <family val="2"/>
      <scheme val="minor"/>
    </font>
    <font>
      <sz val="9"/>
      <name val="Calibri Light"/>
      <family val="2"/>
      <scheme val="major"/>
    </font>
    <font>
      <b/>
      <sz val="9"/>
      <name val="Calibri Light"/>
      <family val="2"/>
      <scheme val="major"/>
    </font>
    <font>
      <b/>
      <sz val="10"/>
      <color theme="1"/>
      <name val="Calibri"/>
      <family val="2"/>
      <scheme val="minor"/>
    </font>
    <font>
      <sz val="10"/>
      <color theme="1"/>
      <name val="Calibri"/>
      <family val="2"/>
    </font>
    <font>
      <b/>
      <sz val="10"/>
      <color rgb="FFFF0000"/>
      <name val="Calibri"/>
      <family val="2"/>
    </font>
    <font>
      <sz val="8"/>
      <color theme="1" tint="0.249977111117893"/>
      <name val="Calibri"/>
      <family val="2"/>
      <scheme val="minor"/>
    </font>
    <font>
      <b/>
      <sz val="16"/>
      <color rgb="FF000000"/>
      <name val="Calibri"/>
      <family val="2"/>
      <scheme val="minor"/>
    </font>
    <font>
      <sz val="16"/>
      <color rgb="FF000000"/>
      <name val="Calibri"/>
      <family val="2"/>
      <scheme val="minor"/>
    </font>
    <font>
      <sz val="12"/>
      <color theme="0"/>
      <name val="Calibri"/>
      <family val="2"/>
      <scheme val="minor"/>
    </font>
    <font>
      <sz val="11"/>
      <color rgb="FF0070C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2"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bgColor theme="0" tint="-4.9989318521683403E-2"/>
      </patternFill>
    </fill>
    <fill>
      <patternFill patternType="solid">
        <fgColor rgb="FFF2F2F2"/>
        <bgColor theme="1"/>
      </patternFill>
    </fill>
    <fill>
      <patternFill patternType="solid">
        <fgColor theme="0"/>
        <bgColor theme="0" tint="-0.14996795556505021"/>
      </patternFill>
    </fill>
    <fill>
      <patternFill patternType="solid">
        <fgColor rgb="FFF2F2F2"/>
        <bgColor indexed="64"/>
      </patternFill>
    </fill>
    <fill>
      <patternFill patternType="solid">
        <fgColor rgb="FF49ACF8"/>
        <bgColor indexed="64"/>
      </patternFill>
    </fill>
    <fill>
      <patternFill patternType="solid">
        <fgColor rgb="FFEB4EAC"/>
        <bgColor indexed="64"/>
      </patternFill>
    </fill>
    <fill>
      <patternFill patternType="solid">
        <fgColor rgb="FF731AED"/>
        <bgColor indexed="64"/>
      </patternFill>
    </fill>
    <fill>
      <patternFill patternType="solid">
        <fgColor theme="4"/>
        <bgColor indexed="64"/>
      </patternFill>
    </fill>
    <fill>
      <patternFill patternType="solid">
        <fgColor rgb="FF7030A0"/>
        <bgColor indexed="64"/>
      </patternFill>
    </fill>
    <fill>
      <patternFill patternType="solid">
        <fgColor rgb="FF00B050"/>
        <bgColor indexed="64"/>
      </patternFill>
    </fill>
  </fills>
  <borders count="11">
    <border>
      <left/>
      <right/>
      <top/>
      <bottom/>
      <diagonal/>
    </border>
    <border>
      <left/>
      <right/>
      <top/>
      <bottom style="thin">
        <color rgb="FF808080"/>
      </bottom>
      <diagonal/>
    </border>
    <border>
      <left/>
      <right/>
      <top style="thin">
        <color auto="1"/>
      </top>
      <bottom style="thin">
        <color auto="1"/>
      </bottom>
      <diagonal/>
    </border>
    <border>
      <left/>
      <right/>
      <top style="thin">
        <color theme="0" tint="-0.499984740745262"/>
      </top>
      <bottom style="thin">
        <color theme="0" tint="-0.499984740745262"/>
      </bottom>
      <diagonal/>
    </border>
    <border>
      <left/>
      <right/>
      <top style="thin">
        <color auto="1"/>
      </top>
      <bottom/>
      <diagonal/>
    </border>
    <border>
      <left/>
      <right/>
      <top style="thin">
        <color theme="1"/>
      </top>
      <bottom style="thin">
        <color theme="1"/>
      </bottom>
      <diagonal/>
    </border>
    <border>
      <left/>
      <right/>
      <top style="thin">
        <color rgb="FF808080"/>
      </top>
      <bottom/>
      <diagonal/>
    </border>
    <border>
      <left/>
      <right/>
      <top style="thin">
        <color rgb="FF000000"/>
      </top>
      <bottom style="thin">
        <color rgb="FF000000"/>
      </bottom>
      <diagonal/>
    </border>
    <border>
      <left/>
      <right/>
      <top style="thin">
        <color rgb="FF000000"/>
      </top>
      <bottom style="thin">
        <color rgb="FF808080"/>
      </bottom>
      <diagonal/>
    </border>
    <border>
      <left/>
      <right/>
      <top style="thin">
        <color rgb="FF000000"/>
      </top>
      <bottom/>
      <diagonal/>
    </border>
    <border>
      <left/>
      <right/>
      <top/>
      <bottom style="thin">
        <color indexed="64"/>
      </bottom>
      <diagonal/>
    </border>
  </borders>
  <cellStyleXfs count="16">
    <xf numFmtId="0" fontId="0" fillId="0" borderId="0"/>
    <xf numFmtId="9"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3" fontId="17" fillId="0" borderId="3" applyNumberFormat="0" applyAlignment="0">
      <alignment horizontal="left" vertical="top" wrapText="1"/>
    </xf>
    <xf numFmtId="0" fontId="3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44" fillId="0" borderId="0">
      <alignment horizontal="left" vertical="top"/>
    </xf>
    <xf numFmtId="0" fontId="47" fillId="10" borderId="5" applyProtection="0">
      <alignment horizontal="right" wrapText="1"/>
    </xf>
    <xf numFmtId="3" fontId="29" fillId="10" borderId="2" applyProtection="0">
      <alignment vertical="center"/>
    </xf>
    <xf numFmtId="0" fontId="1" fillId="0" borderId="0"/>
    <xf numFmtId="0" fontId="20" fillId="0" borderId="0" applyNumberFormat="0" applyFill="0" applyBorder="0" applyAlignment="0" applyProtection="0">
      <alignment vertical="top" wrapText="1"/>
    </xf>
    <xf numFmtId="43" fontId="1" fillId="0" borderId="0" applyFont="0" applyFill="0" applyBorder="0" applyAlignment="0" applyProtection="0"/>
  </cellStyleXfs>
  <cellXfs count="255">
    <xf numFmtId="0" fontId="0" fillId="0" borderId="0" xfId="0"/>
    <xf numFmtId="0" fontId="0" fillId="2" borderId="0" xfId="0" applyFill="1"/>
    <xf numFmtId="0" fontId="5" fillId="3" borderId="0" xfId="0" applyFont="1" applyFill="1"/>
    <xf numFmtId="0" fontId="0" fillId="4" borderId="0" xfId="0" applyFill="1"/>
    <xf numFmtId="0" fontId="6" fillId="4" borderId="0" xfId="0" applyFont="1" applyFill="1"/>
    <xf numFmtId="0" fontId="3" fillId="4" borderId="0" xfId="0" applyFont="1" applyFill="1"/>
    <xf numFmtId="0" fontId="4" fillId="2" borderId="0" xfId="2" applyFill="1"/>
    <xf numFmtId="0" fontId="7" fillId="4" borderId="0" xfId="0" applyFont="1" applyFill="1" applyAlignment="1">
      <alignment vertical="center"/>
    </xf>
    <xf numFmtId="0" fontId="5" fillId="4" borderId="0" xfId="0" applyFont="1" applyFill="1"/>
    <xf numFmtId="0" fontId="8" fillId="4" borderId="0" xfId="0" applyFont="1" applyFill="1"/>
    <xf numFmtId="0" fontId="10" fillId="2" borderId="0" xfId="0" applyFont="1" applyFill="1"/>
    <xf numFmtId="0" fontId="2" fillId="2" borderId="0" xfId="0" applyFont="1" applyFill="1"/>
    <xf numFmtId="0" fontId="11" fillId="0" borderId="0" xfId="0" applyFont="1" applyAlignment="1">
      <alignment horizontal="left" vertical="center" readingOrder="1"/>
    </xf>
    <xf numFmtId="0" fontId="12" fillId="2" borderId="0" xfId="0" applyFont="1" applyFill="1"/>
    <xf numFmtId="0" fontId="18" fillId="0" borderId="0" xfId="0" applyFont="1" applyAlignment="1">
      <alignment horizontal="left" vertical="top"/>
    </xf>
    <xf numFmtId="0" fontId="15" fillId="2" borderId="0" xfId="0" applyFont="1" applyFill="1"/>
    <xf numFmtId="0" fontId="18" fillId="2" borderId="0" xfId="0" applyFont="1" applyFill="1" applyAlignment="1">
      <alignment horizontal="right" vertical="top"/>
    </xf>
    <xf numFmtId="164" fontId="14" fillId="2" borderId="0" xfId="1" applyNumberFormat="1" applyFont="1" applyFill="1" applyBorder="1" applyAlignment="1">
      <alignment horizontal="right" vertical="center"/>
    </xf>
    <xf numFmtId="0" fontId="16" fillId="2" borderId="0" xfId="0" applyFont="1" applyFill="1"/>
    <xf numFmtId="0" fontId="19" fillId="0" borderId="0" xfId="0" applyFont="1" applyAlignment="1">
      <alignment horizontal="left" vertical="center"/>
    </xf>
    <xf numFmtId="0" fontId="21" fillId="2" borderId="0" xfId="0" applyFont="1" applyFill="1"/>
    <xf numFmtId="0" fontId="13" fillId="6" borderId="2" xfId="0" applyFont="1" applyFill="1" applyBorder="1" applyAlignment="1">
      <alignment horizontal="left" vertical="center"/>
    </xf>
    <xf numFmtId="9" fontId="13" fillId="6" borderId="2" xfId="1" applyFont="1" applyFill="1" applyBorder="1" applyAlignment="1">
      <alignment horizontal="right" vertical="center"/>
    </xf>
    <xf numFmtId="0" fontId="24" fillId="2" borderId="0" xfId="0" applyFont="1" applyFill="1" applyAlignment="1">
      <alignment vertical="top"/>
    </xf>
    <xf numFmtId="0" fontId="18" fillId="2" borderId="0" xfId="0" applyFont="1" applyFill="1" applyAlignment="1">
      <alignment horizontal="left" vertical="top"/>
    </xf>
    <xf numFmtId="166" fontId="25" fillId="2" borderId="0" xfId="0" applyNumberFormat="1" applyFont="1" applyFill="1" applyAlignment="1">
      <alignment vertical="center"/>
    </xf>
    <xf numFmtId="0" fontId="25" fillId="2" borderId="0" xfId="0" applyFont="1" applyFill="1" applyAlignment="1">
      <alignment horizontal="right" vertical="center"/>
    </xf>
    <xf numFmtId="0" fontId="19" fillId="2" borderId="0" xfId="0" applyFont="1" applyFill="1" applyAlignment="1">
      <alignment horizontal="left" vertical="center"/>
    </xf>
    <xf numFmtId="0" fontId="27" fillId="5" borderId="2" xfId="0" applyFont="1" applyFill="1" applyBorder="1" applyAlignment="1">
      <alignment vertical="center"/>
    </xf>
    <xf numFmtId="0" fontId="27" fillId="5" borderId="2" xfId="0" applyFont="1" applyFill="1" applyBorder="1" applyAlignment="1">
      <alignment horizontal="right" vertical="center"/>
    </xf>
    <xf numFmtId="0" fontId="29" fillId="6" borderId="2" xfId="0" applyFont="1" applyFill="1" applyBorder="1" applyAlignment="1">
      <alignment vertical="center"/>
    </xf>
    <xf numFmtId="0" fontId="29" fillId="6" borderId="2" xfId="0" applyFont="1" applyFill="1" applyBorder="1" applyAlignment="1">
      <alignment horizontal="right" vertical="center"/>
    </xf>
    <xf numFmtId="41" fontId="0" fillId="2" borderId="0" xfId="0" applyNumberFormat="1" applyFill="1"/>
    <xf numFmtId="164" fontId="0" fillId="2" borderId="0" xfId="0" applyNumberFormat="1" applyFill="1"/>
    <xf numFmtId="0" fontId="32" fillId="0" borderId="0" xfId="0" applyFont="1" applyAlignment="1">
      <alignment horizontal="left" vertical="center"/>
    </xf>
    <xf numFmtId="0" fontId="13" fillId="6" borderId="2" xfId="0" applyFont="1" applyFill="1" applyBorder="1" applyAlignment="1">
      <alignment horizontal="right" vertical="center"/>
    </xf>
    <xf numFmtId="0" fontId="30" fillId="2" borderId="0" xfId="0" applyFont="1" applyFill="1" applyAlignment="1">
      <alignment vertical="center"/>
    </xf>
    <xf numFmtId="0" fontId="0" fillId="2" borderId="0" xfId="0" quotePrefix="1" applyFill="1" applyAlignment="1">
      <alignment horizontal="left" vertical="top" wrapText="1"/>
    </xf>
    <xf numFmtId="0" fontId="0" fillId="2" borderId="0" xfId="0" applyFill="1" applyAlignment="1">
      <alignment horizontal="left" vertical="top" wrapText="1"/>
    </xf>
    <xf numFmtId="0" fontId="36" fillId="0" borderId="0" xfId="0" applyFont="1" applyAlignment="1">
      <alignment vertical="top"/>
    </xf>
    <xf numFmtId="0" fontId="34" fillId="2" borderId="0" xfId="0" applyFont="1" applyFill="1" applyAlignment="1">
      <alignment horizontal="left" vertical="top" indent="2"/>
    </xf>
    <xf numFmtId="167" fontId="0" fillId="2" borderId="0" xfId="0" applyNumberFormat="1" applyFill="1"/>
    <xf numFmtId="0" fontId="19" fillId="0" borderId="0" xfId="0" applyFont="1" applyAlignment="1">
      <alignment horizontal="left" vertical="center" readingOrder="1"/>
    </xf>
    <xf numFmtId="0" fontId="27" fillId="8" borderId="2" xfId="0" applyFont="1" applyFill="1" applyBorder="1" applyAlignment="1">
      <alignment horizontal="right"/>
    </xf>
    <xf numFmtId="0" fontId="9" fillId="7" borderId="0" xfId="0" applyFont="1" applyFill="1"/>
    <xf numFmtId="0" fontId="9" fillId="9" borderId="0" xfId="0" applyFont="1" applyFill="1"/>
    <xf numFmtId="167" fontId="2" fillId="5" borderId="2" xfId="0" applyNumberFormat="1" applyFont="1" applyFill="1" applyBorder="1"/>
    <xf numFmtId="0" fontId="19" fillId="2" borderId="0" xfId="0" applyFont="1" applyFill="1" applyAlignment="1">
      <alignment horizontal="left" vertical="center" readingOrder="1"/>
    </xf>
    <xf numFmtId="0" fontId="14" fillId="2" borderId="0" xfId="0" applyFont="1" applyFill="1" applyAlignment="1">
      <alignment horizontal="left" vertical="center"/>
    </xf>
    <xf numFmtId="41" fontId="14" fillId="2" borderId="0" xfId="0" applyNumberFormat="1" applyFont="1" applyFill="1" applyAlignment="1">
      <alignment horizontal="right" vertical="center"/>
    </xf>
    <xf numFmtId="41" fontId="13" fillId="6" borderId="2" xfId="0" applyNumberFormat="1" applyFont="1" applyFill="1" applyBorder="1" applyAlignment="1">
      <alignment horizontal="right" vertical="center"/>
    </xf>
    <xf numFmtId="164" fontId="13" fillId="6" borderId="2" xfId="1" applyNumberFormat="1" applyFont="1" applyFill="1" applyBorder="1" applyAlignment="1">
      <alignment horizontal="right" vertical="center"/>
    </xf>
    <xf numFmtId="0" fontId="17" fillId="2" borderId="0" xfId="0" applyFont="1" applyFill="1" applyAlignment="1">
      <alignment horizontal="left" vertical="center"/>
    </xf>
    <xf numFmtId="0" fontId="17" fillId="2" borderId="0" xfId="0" applyFont="1" applyFill="1" applyAlignment="1">
      <alignment vertical="center"/>
    </xf>
    <xf numFmtId="41" fontId="17" fillId="2" borderId="0" xfId="0" applyNumberFormat="1" applyFont="1" applyFill="1" applyAlignment="1">
      <alignment vertical="center"/>
    </xf>
    <xf numFmtId="0" fontId="17" fillId="2" borderId="0" xfId="4" applyNumberFormat="1" applyFill="1" applyBorder="1" applyAlignment="1">
      <alignment horizontal="left" vertical="center" wrapText="1" indent="1"/>
    </xf>
    <xf numFmtId="0" fontId="14" fillId="2" borderId="0" xfId="0" applyFont="1" applyFill="1" applyAlignment="1">
      <alignment vertical="center"/>
    </xf>
    <xf numFmtId="41" fontId="17" fillId="2" borderId="0" xfId="0" applyNumberFormat="1" applyFont="1" applyFill="1" applyAlignment="1">
      <alignment horizontal="left" vertical="center"/>
    </xf>
    <xf numFmtId="41" fontId="17" fillId="2" borderId="0" xfId="0" applyNumberFormat="1" applyFont="1" applyFill="1" applyAlignment="1">
      <alignment horizontal="left" vertical="center" indent="1"/>
    </xf>
    <xf numFmtId="0" fontId="2" fillId="5" borderId="2" xfId="0" applyFont="1" applyFill="1" applyBorder="1"/>
    <xf numFmtId="0" fontId="31" fillId="2" borderId="0" xfId="5" applyFont="1" applyFill="1" applyAlignment="1" applyProtection="1">
      <alignment vertical="top"/>
      <protection locked="0" hidden="1"/>
    </xf>
    <xf numFmtId="0" fontId="32" fillId="2" borderId="0" xfId="5" applyFont="1" applyFill="1" applyAlignment="1" applyProtection="1">
      <protection locked="0" hidden="1"/>
    </xf>
    <xf numFmtId="0" fontId="31" fillId="2" borderId="0" xfId="5" applyFont="1" applyFill="1" applyAlignment="1" applyProtection="1">
      <alignment vertical="top"/>
    </xf>
    <xf numFmtId="0" fontId="28" fillId="2" borderId="0" xfId="6" applyFont="1" applyFill="1" applyBorder="1" applyAlignment="1" applyProtection="1">
      <alignment horizontal="right" vertical="top"/>
      <protection locked="0" hidden="1"/>
    </xf>
    <xf numFmtId="0" fontId="28" fillId="2" borderId="0" xfId="0" applyFont="1" applyFill="1" applyAlignment="1" applyProtection="1">
      <alignment vertical="top" wrapText="1"/>
      <protection locked="0" hidden="1"/>
    </xf>
    <xf numFmtId="0" fontId="39" fillId="2" borderId="0" xfId="0" applyFont="1" applyFill="1" applyAlignment="1">
      <alignment horizontal="left" vertical="top" wrapText="1"/>
    </xf>
    <xf numFmtId="0" fontId="28" fillId="2" borderId="0" xfId="0" applyFont="1" applyFill="1" applyAlignment="1" applyProtection="1">
      <alignment vertical="top"/>
      <protection locked="0" hidden="1"/>
    </xf>
    <xf numFmtId="0" fontId="28" fillId="2" borderId="0" xfId="5" applyFont="1" applyFill="1" applyAlignment="1" applyProtection="1">
      <protection locked="0" hidden="1"/>
    </xf>
    <xf numFmtId="0" fontId="23" fillId="2" borderId="0" xfId="7" applyFont="1" applyFill="1" applyAlignment="1" applyProtection="1">
      <alignment horizontal="right" vertical="top"/>
      <protection locked="0" hidden="1"/>
    </xf>
    <xf numFmtId="0" fontId="27" fillId="2" borderId="0" xfId="5" applyFont="1" applyFill="1" applyAlignment="1" applyProtection="1">
      <alignment horizontal="left" vertical="top" wrapText="1"/>
      <protection locked="0" hidden="1"/>
    </xf>
    <xf numFmtId="0" fontId="27" fillId="2" borderId="0" xfId="0" applyFont="1" applyFill="1"/>
    <xf numFmtId="0" fontId="28" fillId="2" borderId="0" xfId="8" applyFont="1" applyFill="1" applyAlignment="1" applyProtection="1">
      <alignment horizontal="right" vertical="top"/>
      <protection locked="0" hidden="1"/>
    </xf>
    <xf numFmtId="0" fontId="27" fillId="2" borderId="0" xfId="0" applyFont="1" applyFill="1" applyAlignment="1" applyProtection="1">
      <alignment vertical="top" wrapText="1"/>
      <protection locked="0" hidden="1"/>
    </xf>
    <xf numFmtId="0" fontId="28" fillId="2" borderId="0" xfId="0" applyFont="1" applyFill="1" applyAlignment="1" applyProtection="1">
      <alignment horizontal="left" vertical="top"/>
      <protection locked="0" hidden="1"/>
    </xf>
    <xf numFmtId="0" fontId="27" fillId="2" borderId="0" xfId="0" applyFont="1" applyFill="1" applyAlignment="1">
      <alignment vertical="top" wrapText="1"/>
    </xf>
    <xf numFmtId="0" fontId="28" fillId="2" borderId="0" xfId="9" applyFont="1" applyFill="1" applyAlignment="1" applyProtection="1">
      <alignment horizontal="right" vertical="top"/>
      <protection locked="0" hidden="1"/>
    </xf>
    <xf numFmtId="0" fontId="32" fillId="2" borderId="0" xfId="0" applyFont="1" applyFill="1" applyAlignment="1">
      <alignment horizontal="left" vertical="top"/>
    </xf>
    <xf numFmtId="0" fontId="28" fillId="2" borderId="0" xfId="0" applyFont="1" applyFill="1" applyAlignment="1">
      <alignment vertical="top" wrapText="1"/>
    </xf>
    <xf numFmtId="0" fontId="27" fillId="2" borderId="0" xfId="5" applyFont="1" applyFill="1" applyAlignment="1" applyProtection="1">
      <alignment vertical="top"/>
      <protection locked="0" hidden="1"/>
    </xf>
    <xf numFmtId="0" fontId="27" fillId="2" borderId="0" xfId="5" applyFont="1" applyFill="1" applyAlignment="1" applyProtection="1">
      <alignment vertical="top" wrapText="1"/>
      <protection locked="0" hidden="1"/>
    </xf>
    <xf numFmtId="3" fontId="27" fillId="5" borderId="2" xfId="0" applyNumberFormat="1" applyFont="1" applyFill="1" applyBorder="1" applyAlignment="1">
      <alignment vertical="center"/>
    </xf>
    <xf numFmtId="0" fontId="28" fillId="2" borderId="0" xfId="0" applyFont="1" applyFill="1" applyAlignment="1">
      <alignment horizontal="left" vertical="center"/>
    </xf>
    <xf numFmtId="41" fontId="28" fillId="2" borderId="0" xfId="0" applyNumberFormat="1" applyFont="1" applyFill="1" applyAlignment="1">
      <alignment vertical="center"/>
    </xf>
    <xf numFmtId="0" fontId="28" fillId="2" borderId="0" xfId="0" applyFont="1" applyFill="1" applyAlignment="1">
      <alignment horizontal="left" vertical="center" indent="1"/>
    </xf>
    <xf numFmtId="0" fontId="22" fillId="2" borderId="4" xfId="0" applyFont="1" applyFill="1" applyBorder="1" applyAlignment="1">
      <alignment horizontal="left" vertical="top"/>
    </xf>
    <xf numFmtId="0" fontId="23" fillId="2" borderId="0" xfId="0" applyFont="1" applyFill="1" applyAlignment="1">
      <alignment vertical="center"/>
    </xf>
    <xf numFmtId="0" fontId="22" fillId="2" borderId="4" xfId="0" applyFont="1" applyFill="1" applyBorder="1" applyAlignment="1">
      <alignment horizontal="right" vertical="top"/>
    </xf>
    <xf numFmtId="0" fontId="22" fillId="2" borderId="0" xfId="0" applyFont="1" applyFill="1" applyAlignment="1">
      <alignment horizontal="left" vertical="top"/>
    </xf>
    <xf numFmtId="17" fontId="0" fillId="2" borderId="0" xfId="0" applyNumberFormat="1" applyFill="1"/>
    <xf numFmtId="0" fontId="26" fillId="2" borderId="0" xfId="0" applyFont="1" applyFill="1" applyAlignment="1">
      <alignment vertical="top"/>
    </xf>
    <xf numFmtId="0" fontId="33" fillId="2" borderId="0" xfId="0" applyFont="1" applyFill="1" applyAlignment="1">
      <alignment vertical="top"/>
    </xf>
    <xf numFmtId="0" fontId="33" fillId="2" borderId="0" xfId="0" applyFont="1" applyFill="1" applyAlignment="1">
      <alignment vertical="center"/>
    </xf>
    <xf numFmtId="0" fontId="42" fillId="5" borderId="2" xfId="0" applyFont="1" applyFill="1" applyBorder="1" applyAlignment="1">
      <alignment vertical="center"/>
    </xf>
    <xf numFmtId="0" fontId="42" fillId="5" borderId="2" xfId="0" applyFont="1" applyFill="1" applyBorder="1" applyAlignment="1">
      <alignment horizontal="right" vertical="center"/>
    </xf>
    <xf numFmtId="41" fontId="42" fillId="5" borderId="2" xfId="0" applyNumberFormat="1" applyFont="1" applyFill="1" applyBorder="1" applyAlignment="1">
      <alignment vertical="center"/>
    </xf>
    <xf numFmtId="10" fontId="42" fillId="5" borderId="2" xfId="0" applyNumberFormat="1" applyFont="1" applyFill="1" applyBorder="1" applyAlignment="1">
      <alignment vertical="center"/>
    </xf>
    <xf numFmtId="164" fontId="42" fillId="5" borderId="2" xfId="0" applyNumberFormat="1" applyFont="1" applyFill="1" applyBorder="1" applyAlignment="1">
      <alignment vertical="center"/>
    </xf>
    <xf numFmtId="168" fontId="42" fillId="5" borderId="2" xfId="0" applyNumberFormat="1" applyFont="1" applyFill="1" applyBorder="1" applyAlignment="1">
      <alignment vertical="center"/>
    </xf>
    <xf numFmtId="0" fontId="2" fillId="2" borderId="0" xfId="0" applyFont="1" applyFill="1" applyAlignment="1">
      <alignment horizontal="left"/>
    </xf>
    <xf numFmtId="0" fontId="43" fillId="2" borderId="0" xfId="0" applyFont="1" applyFill="1" applyAlignment="1">
      <alignment vertical="center"/>
    </xf>
    <xf numFmtId="41" fontId="43" fillId="2" borderId="0" xfId="0" applyNumberFormat="1" applyFont="1" applyFill="1" applyAlignment="1">
      <alignment vertical="center"/>
    </xf>
    <xf numFmtId="10" fontId="43" fillId="2" borderId="0" xfId="0" applyNumberFormat="1" applyFont="1" applyFill="1" applyAlignment="1">
      <alignment vertical="center"/>
    </xf>
    <xf numFmtId="0" fontId="45" fillId="2" borderId="0" xfId="10" applyFont="1" applyFill="1">
      <alignment horizontal="left" vertical="top"/>
    </xf>
    <xf numFmtId="0" fontId="46" fillId="2" borderId="0" xfId="0" applyFont="1" applyFill="1" applyAlignment="1">
      <alignment vertical="center"/>
    </xf>
    <xf numFmtId="0" fontId="45" fillId="2" borderId="0" xfId="10" applyFont="1" applyFill="1" applyAlignment="1">
      <alignment horizontal="right" vertical="top"/>
    </xf>
    <xf numFmtId="164" fontId="43" fillId="2" borderId="0" xfId="0" applyNumberFormat="1" applyFont="1" applyFill="1" applyAlignment="1">
      <alignment vertical="center"/>
    </xf>
    <xf numFmtId="43" fontId="43" fillId="2" borderId="0" xfId="0" applyNumberFormat="1" applyFont="1" applyFill="1" applyAlignment="1">
      <alignment vertical="center"/>
    </xf>
    <xf numFmtId="41" fontId="42" fillId="5" borderId="2" xfId="0" applyNumberFormat="1" applyFont="1" applyFill="1" applyBorder="1" applyAlignment="1">
      <alignment horizontal="right" vertical="center" wrapText="1"/>
    </xf>
    <xf numFmtId="0" fontId="32" fillId="2" borderId="0" xfId="0" applyFont="1" applyFill="1" applyAlignment="1">
      <alignment horizontal="left" vertical="center"/>
    </xf>
    <xf numFmtId="41" fontId="43" fillId="2" borderId="0" xfId="0" applyNumberFormat="1" applyFont="1" applyFill="1" applyAlignment="1">
      <alignment horizontal="right" vertical="center"/>
    </xf>
    <xf numFmtId="0" fontId="49" fillId="2" borderId="0" xfId="0" applyFont="1" applyFill="1" applyAlignment="1">
      <alignment vertical="center"/>
    </xf>
    <xf numFmtId="164" fontId="50" fillId="2" borderId="0" xfId="1" applyNumberFormat="1" applyFont="1" applyFill="1" applyBorder="1" applyAlignment="1">
      <alignment horizontal="right" vertical="top"/>
    </xf>
    <xf numFmtId="41" fontId="43" fillId="2" borderId="0" xfId="0" applyNumberFormat="1" applyFont="1" applyFill="1" applyAlignment="1">
      <alignment horizontal="right" vertical="center" wrapText="1"/>
    </xf>
    <xf numFmtId="0" fontId="13" fillId="10" borderId="2" xfId="11" applyFont="1" applyBorder="1" applyAlignment="1">
      <alignment horizontal="left" vertical="center" wrapText="1"/>
    </xf>
    <xf numFmtId="0" fontId="48" fillId="10" borderId="2" xfId="0" applyFont="1" applyFill="1" applyBorder="1" applyAlignment="1">
      <alignment horizontal="right" vertical="center" wrapText="1"/>
    </xf>
    <xf numFmtId="3" fontId="29" fillId="10" borderId="2" xfId="12">
      <alignment vertical="center"/>
    </xf>
    <xf numFmtId="0" fontId="51" fillId="2" borderId="0" xfId="0" applyFont="1" applyFill="1"/>
    <xf numFmtId="0" fontId="53" fillId="2" borderId="0" xfId="0" applyFont="1" applyFill="1"/>
    <xf numFmtId="0" fontId="54" fillId="0" borderId="0" xfId="0" applyFont="1" applyAlignment="1">
      <alignment horizontal="left" vertical="center" readingOrder="1"/>
    </xf>
    <xf numFmtId="0" fontId="54" fillId="2" borderId="0" xfId="0" applyFont="1" applyFill="1" applyAlignment="1">
      <alignment horizontal="left" vertical="center" readingOrder="1"/>
    </xf>
    <xf numFmtId="0" fontId="56" fillId="2" borderId="0" xfId="0" applyFont="1" applyFill="1"/>
    <xf numFmtId="0" fontId="56" fillId="2" borderId="0" xfId="0" applyFont="1" applyFill="1" applyAlignment="1">
      <alignment vertical="top"/>
    </xf>
    <xf numFmtId="0" fontId="0" fillId="2" borderId="0" xfId="0" applyFill="1" applyAlignment="1">
      <alignment horizontal="right"/>
    </xf>
    <xf numFmtId="0" fontId="12" fillId="2" borderId="0" xfId="0" applyFont="1" applyFill="1" applyAlignment="1">
      <alignment horizontal="left" indent="2"/>
    </xf>
    <xf numFmtId="0" fontId="57" fillId="4" borderId="0" xfId="13" applyFont="1" applyFill="1"/>
    <xf numFmtId="0" fontId="5" fillId="4" borderId="0" xfId="13" applyFont="1" applyFill="1"/>
    <xf numFmtId="0" fontId="57" fillId="4" borderId="0" xfId="13" applyFont="1" applyFill="1" applyAlignment="1">
      <alignment vertical="center"/>
    </xf>
    <xf numFmtId="0" fontId="4" fillId="4" borderId="0" xfId="2" applyFill="1"/>
    <xf numFmtId="0" fontId="0" fillId="2" borderId="0" xfId="0" quotePrefix="1" applyFill="1"/>
    <xf numFmtId="0" fontId="0" fillId="5" borderId="0" xfId="0" applyFill="1"/>
    <xf numFmtId="0" fontId="59" fillId="4" borderId="0" xfId="0" applyFont="1" applyFill="1"/>
    <xf numFmtId="0" fontId="21" fillId="2" borderId="0" xfId="2" applyFont="1" applyFill="1"/>
    <xf numFmtId="0" fontId="60" fillId="0" borderId="0" xfId="0" applyFont="1" applyAlignment="1">
      <alignment horizontal="left" vertical="center" indent="2" readingOrder="1"/>
    </xf>
    <xf numFmtId="164" fontId="13" fillId="6" borderId="2" xfId="0" applyNumberFormat="1" applyFont="1" applyFill="1" applyBorder="1" applyAlignment="1">
      <alignment horizontal="right" vertical="center"/>
    </xf>
    <xf numFmtId="0" fontId="14" fillId="2" borderId="0" xfId="1" applyNumberFormat="1" applyFont="1" applyFill="1" applyBorder="1" applyAlignment="1">
      <alignment horizontal="right" vertical="center"/>
    </xf>
    <xf numFmtId="164" fontId="0" fillId="5" borderId="2" xfId="0" applyNumberFormat="1" applyFill="1" applyBorder="1"/>
    <xf numFmtId="164" fontId="17" fillId="2" borderId="0" xfId="0" applyNumberFormat="1" applyFont="1" applyFill="1" applyAlignment="1">
      <alignment vertical="center"/>
    </xf>
    <xf numFmtId="9" fontId="30" fillId="2" borderId="0" xfId="0" applyNumberFormat="1" applyFont="1" applyFill="1" applyAlignment="1">
      <alignment vertical="center"/>
    </xf>
    <xf numFmtId="10" fontId="42" fillId="5" borderId="2" xfId="1" applyNumberFormat="1" applyFont="1" applyFill="1" applyBorder="1" applyAlignment="1">
      <alignment vertical="center"/>
    </xf>
    <xf numFmtId="0" fontId="45" fillId="0" borderId="0" xfId="10" applyFont="1">
      <alignment horizontal="left" vertical="top"/>
    </xf>
    <xf numFmtId="0" fontId="45" fillId="0" borderId="0" xfId="10" applyFont="1" applyAlignment="1">
      <alignment horizontal="right" vertical="top"/>
    </xf>
    <xf numFmtId="10" fontId="43" fillId="2" borderId="0" xfId="1" applyNumberFormat="1" applyFont="1" applyFill="1" applyBorder="1" applyAlignment="1">
      <alignment vertical="center"/>
    </xf>
    <xf numFmtId="0" fontId="64" fillId="2" borderId="0" xfId="0" applyFont="1" applyFill="1"/>
    <xf numFmtId="167" fontId="9" fillId="2" borderId="0" xfId="0" applyNumberFormat="1" applyFont="1" applyFill="1"/>
    <xf numFmtId="0" fontId="64" fillId="9" borderId="0" xfId="0" applyFont="1" applyFill="1"/>
    <xf numFmtId="167" fontId="9" fillId="9" borderId="0" xfId="0" applyNumberFormat="1" applyFont="1" applyFill="1"/>
    <xf numFmtId="0" fontId="64" fillId="7" borderId="0" xfId="0" applyFont="1" applyFill="1"/>
    <xf numFmtId="167" fontId="9" fillId="7" borderId="0" xfId="0" applyNumberFormat="1" applyFont="1" applyFill="1"/>
    <xf numFmtId="0" fontId="17" fillId="2" borderId="0" xfId="4" applyNumberFormat="1" applyFill="1" applyBorder="1" applyAlignment="1">
      <alignment horizontal="left" vertical="center" indent="1"/>
    </xf>
    <xf numFmtId="43" fontId="43" fillId="2" borderId="0" xfId="0" applyNumberFormat="1" applyFont="1" applyFill="1" applyAlignment="1">
      <alignment horizontal="right" vertical="center" wrapText="1"/>
    </xf>
    <xf numFmtId="43" fontId="42" fillId="5" borderId="2" xfId="0" applyNumberFormat="1" applyFont="1" applyFill="1" applyBorder="1" applyAlignment="1">
      <alignment horizontal="right" vertical="center" wrapText="1"/>
    </xf>
    <xf numFmtId="0" fontId="29" fillId="2" borderId="0" xfId="4" applyNumberFormat="1" applyFont="1" applyFill="1" applyBorder="1" applyAlignment="1">
      <alignment horizontal="left" vertical="center"/>
    </xf>
    <xf numFmtId="41" fontId="42" fillId="2" borderId="0" xfId="0" applyNumberFormat="1" applyFont="1" applyFill="1" applyAlignment="1">
      <alignment horizontal="right" vertical="center"/>
    </xf>
    <xf numFmtId="0" fontId="29" fillId="2" borderId="0" xfId="4" applyNumberFormat="1" applyFont="1" applyFill="1" applyBorder="1" applyAlignment="1">
      <alignment horizontal="left" vertical="center" wrapText="1"/>
    </xf>
    <xf numFmtId="41" fontId="42" fillId="2" borderId="0" xfId="0" applyNumberFormat="1" applyFont="1" applyFill="1" applyAlignment="1">
      <alignment horizontal="right" vertical="center" wrapText="1"/>
    </xf>
    <xf numFmtId="43" fontId="42" fillId="2" borderId="0" xfId="0" applyNumberFormat="1" applyFont="1" applyFill="1" applyAlignment="1">
      <alignment horizontal="right" vertical="center" wrapText="1"/>
    </xf>
    <xf numFmtId="165" fontId="42" fillId="2" borderId="0" xfId="0" applyNumberFormat="1" applyFont="1" applyFill="1" applyAlignment="1">
      <alignment horizontal="right" vertical="center" wrapText="1"/>
    </xf>
    <xf numFmtId="165" fontId="43" fillId="2" borderId="0" xfId="0" applyNumberFormat="1" applyFont="1" applyFill="1" applyAlignment="1">
      <alignment horizontal="right" vertical="center" wrapText="1"/>
    </xf>
    <xf numFmtId="169" fontId="49" fillId="2" borderId="0" xfId="0" applyNumberFormat="1" applyFont="1" applyFill="1" applyAlignment="1">
      <alignment vertical="center"/>
    </xf>
    <xf numFmtId="170" fontId="49" fillId="2" borderId="0" xfId="0" applyNumberFormat="1" applyFont="1" applyFill="1" applyAlignment="1">
      <alignment vertical="center"/>
    </xf>
    <xf numFmtId="0" fontId="62" fillId="2" borderId="0" xfId="0" applyFont="1" applyFill="1" applyAlignment="1">
      <alignment vertical="top" wrapText="1"/>
    </xf>
    <xf numFmtId="0" fontId="29" fillId="10" borderId="2" xfId="12" applyNumberFormat="1">
      <alignment vertical="center"/>
    </xf>
    <xf numFmtId="167" fontId="43" fillId="2" borderId="0" xfId="0" applyNumberFormat="1" applyFont="1" applyFill="1" applyAlignment="1">
      <alignment horizontal="right" vertical="center" wrapText="1"/>
    </xf>
    <xf numFmtId="167" fontId="42" fillId="5" borderId="2" xfId="0" applyNumberFormat="1" applyFont="1" applyFill="1" applyBorder="1" applyAlignment="1">
      <alignment horizontal="right" vertical="center" wrapText="1"/>
    </xf>
    <xf numFmtId="164" fontId="43" fillId="2" borderId="0" xfId="0" applyNumberFormat="1" applyFont="1" applyFill="1" applyAlignment="1">
      <alignment horizontal="right" vertical="center" wrapText="1"/>
    </xf>
    <xf numFmtId="164" fontId="42" fillId="5" borderId="2" xfId="0" applyNumberFormat="1" applyFont="1" applyFill="1" applyBorder="1" applyAlignment="1">
      <alignment horizontal="right" vertical="center" wrapText="1"/>
    </xf>
    <xf numFmtId="0" fontId="55" fillId="2" borderId="0" xfId="0" applyFont="1" applyFill="1" applyAlignment="1">
      <alignment horizontal="left" vertical="center" wrapText="1" indent="3" readingOrder="1"/>
    </xf>
    <xf numFmtId="0" fontId="9" fillId="2" borderId="0" xfId="0" applyFont="1" applyFill="1"/>
    <xf numFmtId="0" fontId="61" fillId="2" borderId="0" xfId="0" applyFont="1" applyFill="1" applyAlignment="1">
      <alignment horizontal="left" vertical="center" readingOrder="1"/>
    </xf>
    <xf numFmtId="0" fontId="67" fillId="2" borderId="0" xfId="0" applyFont="1" applyFill="1" applyAlignment="1">
      <alignment vertical="center"/>
    </xf>
    <xf numFmtId="0" fontId="68" fillId="0" borderId="0" xfId="0" applyFont="1" applyAlignment="1">
      <alignment horizontal="left" vertical="center" readingOrder="1"/>
    </xf>
    <xf numFmtId="0" fontId="69" fillId="2" borderId="0" xfId="0" applyFont="1" applyFill="1" applyAlignment="1">
      <alignment horizontal="left" vertical="center" wrapText="1" readingOrder="1"/>
    </xf>
    <xf numFmtId="0" fontId="69" fillId="2" borderId="0" xfId="0" applyFont="1" applyFill="1" applyAlignment="1">
      <alignment horizontal="center" vertical="center" wrapText="1" readingOrder="1"/>
    </xf>
    <xf numFmtId="0" fontId="0" fillId="14" borderId="0" xfId="0" applyFill="1"/>
    <xf numFmtId="0" fontId="0" fillId="15" borderId="0" xfId="0" applyFill="1"/>
    <xf numFmtId="0" fontId="0" fillId="16" borderId="0" xfId="0" applyFill="1"/>
    <xf numFmtId="0" fontId="62" fillId="2" borderId="0" xfId="0" applyFont="1" applyFill="1" applyAlignment="1">
      <alignment horizontal="left" vertical="top" wrapText="1"/>
    </xf>
    <xf numFmtId="0" fontId="63" fillId="2" borderId="0" xfId="0" applyFont="1" applyFill="1" applyAlignment="1">
      <alignment horizontal="left" vertical="top" wrapText="1"/>
    </xf>
    <xf numFmtId="0" fontId="13" fillId="6" borderId="0" xfId="0" applyFont="1" applyFill="1" applyAlignment="1">
      <alignment horizontal="left" vertical="center"/>
    </xf>
    <xf numFmtId="0" fontId="13" fillId="6" borderId="7" xfId="0" applyFont="1" applyFill="1" applyBorder="1" applyAlignment="1">
      <alignment horizontal="right" vertical="center"/>
    </xf>
    <xf numFmtId="0" fontId="13" fillId="6" borderId="9" xfId="0" applyFont="1" applyFill="1" applyBorder="1" applyAlignment="1">
      <alignment horizontal="left" vertical="center"/>
    </xf>
    <xf numFmtId="165" fontId="13" fillId="6" borderId="9" xfId="3" applyNumberFormat="1" applyFont="1" applyFill="1" applyBorder="1" applyAlignment="1">
      <alignment horizontal="right" vertical="center"/>
    </xf>
    <xf numFmtId="164" fontId="13" fillId="6" borderId="9" xfId="1" applyNumberFormat="1" applyFont="1" applyFill="1" applyBorder="1" applyAlignment="1">
      <alignment horizontal="right" vertical="center"/>
    </xf>
    <xf numFmtId="0" fontId="14" fillId="2" borderId="8" xfId="0" applyFont="1" applyFill="1" applyBorder="1" applyAlignment="1">
      <alignment horizontal="left" vertical="center"/>
    </xf>
    <xf numFmtId="9" fontId="14" fillId="2" borderId="8" xfId="1" applyFont="1" applyFill="1" applyBorder="1" applyAlignment="1">
      <alignment horizontal="right" vertical="center"/>
    </xf>
    <xf numFmtId="0" fontId="14" fillId="2" borderId="6" xfId="0" applyFont="1" applyFill="1" applyBorder="1" applyAlignment="1">
      <alignment horizontal="left" vertical="center"/>
    </xf>
    <xf numFmtId="9" fontId="14" fillId="2" borderId="6" xfId="1" applyFont="1" applyFill="1" applyBorder="1" applyAlignment="1">
      <alignment horizontal="right" vertical="center"/>
    </xf>
    <xf numFmtId="165" fontId="14" fillId="2" borderId="1" xfId="3" applyNumberFormat="1" applyFont="1" applyFill="1" applyBorder="1" applyAlignment="1">
      <alignment horizontal="right" vertical="center"/>
    </xf>
    <xf numFmtId="164" fontId="14" fillId="2" borderId="1" xfId="1" applyNumberFormat="1" applyFont="1" applyFill="1" applyBorder="1" applyAlignment="1">
      <alignment horizontal="right" vertical="center"/>
    </xf>
    <xf numFmtId="0" fontId="0" fillId="2" borderId="10" xfId="0" applyFill="1" applyBorder="1"/>
    <xf numFmtId="167" fontId="64" fillId="2" borderId="0" xfId="0" applyNumberFormat="1" applyFont="1" applyFill="1"/>
    <xf numFmtId="167" fontId="13" fillId="6" borderId="2" xfId="0" applyNumberFormat="1" applyFont="1" applyFill="1" applyBorder="1" applyAlignment="1">
      <alignment horizontal="left" vertical="center"/>
    </xf>
    <xf numFmtId="167" fontId="13" fillId="6" borderId="2" xfId="0" applyNumberFormat="1" applyFont="1" applyFill="1" applyBorder="1" applyAlignment="1">
      <alignment vertical="center"/>
    </xf>
    <xf numFmtId="171" fontId="42" fillId="2" borderId="0" xfId="0" applyNumberFormat="1" applyFont="1" applyFill="1" applyAlignment="1">
      <alignment horizontal="right" vertical="center" wrapText="1"/>
    </xf>
    <xf numFmtId="171" fontId="43" fillId="2" borderId="0" xfId="0" applyNumberFormat="1" applyFont="1" applyFill="1" applyAlignment="1">
      <alignment horizontal="right" vertical="center" wrapText="1"/>
    </xf>
    <xf numFmtId="171" fontId="42" fillId="5" borderId="2" xfId="0" applyNumberFormat="1" applyFont="1" applyFill="1" applyBorder="1" applyAlignment="1">
      <alignment horizontal="right" vertical="center" wrapText="1"/>
    </xf>
    <xf numFmtId="0" fontId="62" fillId="2" borderId="0" xfId="0" applyFont="1" applyFill="1" applyAlignment="1">
      <alignment horizontal="left" vertical="top"/>
    </xf>
    <xf numFmtId="0" fontId="48" fillId="10" borderId="5" xfId="0" applyFont="1" applyFill="1" applyBorder="1" applyAlignment="1">
      <alignment horizontal="right" vertical="center" wrapText="1"/>
    </xf>
    <xf numFmtId="164" fontId="50" fillId="0" borderId="4" xfId="1" applyNumberFormat="1" applyFont="1" applyFill="1" applyBorder="1" applyAlignment="1">
      <alignment horizontal="right" vertical="top"/>
    </xf>
    <xf numFmtId="0" fontId="70" fillId="4" borderId="0" xfId="0" applyFont="1" applyFill="1"/>
    <xf numFmtId="0" fontId="28" fillId="2" borderId="0" xfId="2" applyFont="1" applyFill="1"/>
    <xf numFmtId="17" fontId="3" fillId="4" borderId="0" xfId="0" applyNumberFormat="1" applyFont="1" applyFill="1"/>
    <xf numFmtId="164" fontId="13" fillId="6" borderId="7" xfId="1" applyNumberFormat="1" applyFont="1" applyFill="1" applyBorder="1" applyAlignment="1">
      <alignment horizontal="right" vertical="center"/>
    </xf>
    <xf numFmtId="0" fontId="36" fillId="2" borderId="0" xfId="0" applyFont="1" applyFill="1"/>
    <xf numFmtId="17" fontId="36" fillId="2" borderId="0" xfId="0" applyNumberFormat="1" applyFont="1" applyFill="1"/>
    <xf numFmtId="41" fontId="29" fillId="6" borderId="2" xfId="0" applyNumberFormat="1" applyFont="1" applyFill="1" applyBorder="1" applyAlignment="1">
      <alignment vertical="center"/>
    </xf>
    <xf numFmtId="10" fontId="29" fillId="6" borderId="2" xfId="1" applyNumberFormat="1" applyFont="1" applyFill="1" applyBorder="1" applyAlignment="1">
      <alignment vertical="center"/>
    </xf>
    <xf numFmtId="3" fontId="17" fillId="2" borderId="0" xfId="0" applyNumberFormat="1" applyFont="1" applyFill="1" applyAlignment="1">
      <alignment vertical="center"/>
    </xf>
    <xf numFmtId="0" fontId="47" fillId="10" borderId="5" xfId="11" applyAlignment="1">
      <alignment horizontal="right" vertical="center" wrapText="1"/>
    </xf>
    <xf numFmtId="165" fontId="42" fillId="2" borderId="0" xfId="15" applyNumberFormat="1" applyFont="1" applyFill="1" applyAlignment="1">
      <alignment horizontal="right" vertical="center" wrapText="1"/>
    </xf>
    <xf numFmtId="165" fontId="43" fillId="2" borderId="0" xfId="15" applyNumberFormat="1" applyFont="1" applyFill="1" applyAlignment="1">
      <alignment horizontal="right" vertical="center" wrapText="1"/>
    </xf>
    <xf numFmtId="165" fontId="42" fillId="5" borderId="2" xfId="15" applyNumberFormat="1" applyFont="1" applyFill="1" applyBorder="1" applyAlignment="1">
      <alignment horizontal="right" vertical="center" wrapText="1"/>
    </xf>
    <xf numFmtId="0" fontId="27" fillId="5" borderId="2" xfId="0" applyFont="1" applyFill="1" applyBorder="1" applyAlignment="1">
      <alignment horizontal="center" vertical="center" wrapText="1"/>
    </xf>
    <xf numFmtId="167" fontId="42" fillId="2" borderId="0" xfId="0" applyNumberFormat="1" applyFont="1" applyFill="1" applyAlignment="1">
      <alignment horizontal="right" vertical="center" wrapText="1"/>
    </xf>
    <xf numFmtId="167" fontId="2" fillId="2" borderId="0" xfId="0" applyNumberFormat="1" applyFont="1" applyFill="1"/>
    <xf numFmtId="164" fontId="2" fillId="2" borderId="0" xfId="0" applyNumberFormat="1" applyFont="1" applyFill="1"/>
    <xf numFmtId="164" fontId="42" fillId="2" borderId="0" xfId="0" applyNumberFormat="1" applyFont="1" applyFill="1" applyAlignment="1">
      <alignment horizontal="right" vertical="center" wrapText="1"/>
    </xf>
    <xf numFmtId="0" fontId="71" fillId="2" borderId="0" xfId="0" applyFont="1" applyFill="1" applyAlignment="1">
      <alignment horizontal="left"/>
    </xf>
    <xf numFmtId="0" fontId="71" fillId="2" borderId="0" xfId="0" applyFont="1" applyFill="1"/>
    <xf numFmtId="0" fontId="69" fillId="2" borderId="0" xfId="0" applyFont="1" applyFill="1" applyAlignment="1">
      <alignment horizontal="left" vertical="center" wrapText="1" readingOrder="1"/>
    </xf>
    <xf numFmtId="0" fontId="56" fillId="2" borderId="0" xfId="0" applyFont="1" applyFill="1" applyAlignment="1">
      <alignment horizontal="left" vertical="top"/>
    </xf>
    <xf numFmtId="0" fontId="52"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quotePrefix="1" applyFill="1" applyAlignment="1">
      <alignment horizontal="left" vertical="top" wrapText="1"/>
    </xf>
    <xf numFmtId="0" fontId="35" fillId="2" borderId="0" xfId="0" quotePrefix="1" applyFont="1" applyFill="1" applyAlignment="1">
      <alignment horizontal="left" vertical="top" wrapText="1"/>
    </xf>
    <xf numFmtId="0" fontId="2" fillId="2" borderId="0" xfId="0" applyFont="1" applyFill="1" applyAlignment="1">
      <alignment horizontal="left"/>
    </xf>
    <xf numFmtId="0" fontId="2" fillId="2" borderId="0" xfId="0" applyFont="1" applyFill="1" applyAlignment="1">
      <alignment horizontal="left" wrapText="1"/>
    </xf>
    <xf numFmtId="0" fontId="13" fillId="0" borderId="0" xfId="14" applyFont="1" applyFill="1" applyBorder="1" applyAlignment="1">
      <alignment horizontal="left" vertical="top" wrapText="1"/>
    </xf>
    <xf numFmtId="0" fontId="65" fillId="0" borderId="0" xfId="0" applyFont="1" applyAlignment="1">
      <alignment horizontal="left" vertical="center" wrapText="1"/>
    </xf>
    <xf numFmtId="0" fontId="61" fillId="0" borderId="0" xfId="14" applyFont="1" applyFill="1" applyBorder="1" applyAlignment="1">
      <alignment horizontal="left" vertical="top" wrapText="1"/>
    </xf>
    <xf numFmtId="0" fontId="27" fillId="2" borderId="0" xfId="5" applyFont="1" applyFill="1" applyAlignment="1" applyProtection="1">
      <alignment horizontal="left" vertical="top" wrapText="1"/>
      <protection locked="0" hidden="1"/>
    </xf>
    <xf numFmtId="0" fontId="27" fillId="2" borderId="0" xfId="0" applyFont="1" applyFill="1" applyAlignment="1" applyProtection="1">
      <alignment horizontal="left" vertical="top" wrapText="1"/>
      <protection locked="0" hidden="1"/>
    </xf>
    <xf numFmtId="0" fontId="27" fillId="2" borderId="0" xfId="0" applyFont="1" applyFill="1" applyAlignment="1" applyProtection="1">
      <alignment vertical="top" wrapText="1"/>
      <protection locked="0" hidden="1"/>
    </xf>
    <xf numFmtId="0" fontId="32" fillId="2" borderId="0" xfId="0" applyFont="1" applyFill="1" applyAlignment="1">
      <alignment horizontal="left" vertical="top"/>
    </xf>
    <xf numFmtId="0" fontId="40" fillId="2" borderId="0" xfId="9" applyFont="1" applyFill="1" applyAlignment="1" applyProtection="1">
      <alignment horizontal="left" vertical="top" wrapText="1"/>
      <protection locked="0" hidden="1"/>
    </xf>
    <xf numFmtId="0" fontId="28" fillId="2" borderId="0" xfId="0" applyFont="1" applyFill="1" applyAlignment="1">
      <alignment horizontal="left" vertical="top" wrapText="1"/>
    </xf>
    <xf numFmtId="0" fontId="27" fillId="2" borderId="0" xfId="0" applyFont="1" applyFill="1" applyAlignment="1">
      <alignment horizontal="left" vertical="top" wrapText="1"/>
    </xf>
    <xf numFmtId="0" fontId="28" fillId="2" borderId="0" xfId="0" applyFont="1" applyFill="1" applyAlignment="1" applyProtection="1">
      <alignment vertical="top" wrapText="1"/>
      <protection locked="0" hidden="1"/>
    </xf>
    <xf numFmtId="0" fontId="33" fillId="0" borderId="0" xfId="0" applyFont="1" applyAlignment="1">
      <alignment horizontal="left" vertical="center" wrapText="1"/>
    </xf>
    <xf numFmtId="0" fontId="33" fillId="2" borderId="0" xfId="0" applyFont="1" applyFill="1" applyAlignment="1">
      <alignment horizontal="left" vertical="top" wrapText="1"/>
    </xf>
    <xf numFmtId="0" fontId="62" fillId="0" borderId="0" xfId="0" applyFont="1" applyAlignment="1">
      <alignment horizontal="left" vertical="top" wrapText="1"/>
    </xf>
    <xf numFmtId="0" fontId="0" fillId="0" borderId="0" xfId="0" applyAlignment="1">
      <alignment horizontal="left" vertical="center" wrapText="1"/>
    </xf>
    <xf numFmtId="0" fontId="2" fillId="2" borderId="0" xfId="0" applyFont="1" applyFill="1" applyAlignment="1">
      <alignment horizontal="left" vertical="center" wrapText="1"/>
    </xf>
    <xf numFmtId="0" fontId="62" fillId="2" borderId="0" xfId="0" applyFont="1" applyFill="1" applyAlignment="1">
      <alignment horizontal="left" vertical="top" wrapText="1"/>
    </xf>
    <xf numFmtId="0" fontId="63" fillId="2" borderId="0" xfId="0" applyFont="1" applyFill="1" applyAlignment="1">
      <alignment horizontal="left" vertical="top" wrapText="1"/>
    </xf>
    <xf numFmtId="0" fontId="62" fillId="2" borderId="0" xfId="0" quotePrefix="1" applyFont="1" applyFill="1" applyAlignment="1">
      <alignment horizontal="left" vertical="top" wrapText="1"/>
    </xf>
    <xf numFmtId="0" fontId="62" fillId="2" borderId="0" xfId="0" applyFont="1" applyFill="1" applyAlignment="1">
      <alignment horizontal="left" vertical="center" wrapText="1"/>
    </xf>
    <xf numFmtId="0" fontId="63" fillId="2" borderId="0" xfId="0" quotePrefix="1" applyFont="1" applyFill="1" applyAlignment="1">
      <alignment horizontal="left" vertical="top" wrapText="1"/>
    </xf>
    <xf numFmtId="0" fontId="55" fillId="2" borderId="0" xfId="0" applyFont="1" applyFill="1" applyAlignment="1">
      <alignment horizontal="left" vertical="center" wrapText="1" readingOrder="1"/>
    </xf>
    <xf numFmtId="0" fontId="28" fillId="2" borderId="0" xfId="0" quotePrefix="1" applyFont="1" applyFill="1" applyAlignment="1">
      <alignment horizontal="left" vertical="top" wrapText="1"/>
    </xf>
    <xf numFmtId="0" fontId="61" fillId="2" borderId="0" xfId="0" applyFont="1" applyFill="1" applyAlignment="1">
      <alignment horizontal="left" vertical="center" wrapText="1" readingOrder="1"/>
    </xf>
    <xf numFmtId="0" fontId="3" fillId="11" borderId="0" xfId="0" applyFont="1" applyFill="1" applyAlignment="1">
      <alignment horizontal="center"/>
    </xf>
    <xf numFmtId="0" fontId="3" fillId="12" borderId="0" xfId="0" applyFont="1" applyFill="1" applyAlignment="1">
      <alignment horizontal="center"/>
    </xf>
    <xf numFmtId="0" fontId="3" fillId="13" borderId="0" xfId="0" applyFont="1" applyFill="1" applyAlignment="1">
      <alignment horizontal="center"/>
    </xf>
    <xf numFmtId="0" fontId="58" fillId="5" borderId="0" xfId="0" applyFont="1" applyFill="1" applyAlignment="1">
      <alignment horizontal="center" wrapText="1"/>
    </xf>
  </cellXfs>
  <cellStyles count="16">
    <cellStyle name="_x000a_386grabber=M" xfId="6" xr:uid="{895E8001-B55E-4524-82B4-483C9EF4127A}"/>
    <cellStyle name="Column header - Omdia 2020" xfId="11" xr:uid="{FFFB97A2-3365-47C4-94E1-5B0A141C398F}"/>
    <cellStyle name="Comma" xfId="15" builtinId="3"/>
    <cellStyle name="Comma 3" xfId="3" xr:uid="{FA19098D-C37D-4FC8-A986-C5BFF9C6DE1C}"/>
    <cellStyle name="Hyperlink" xfId="2" builtinId="8"/>
    <cellStyle name="Normal" xfId="0" builtinId="0"/>
    <cellStyle name="Normal 5" xfId="13" xr:uid="{3B144A2E-C3E7-48F9-B652-CAB1C617C3B4}"/>
    <cellStyle name="Normal_IONMS FA and Method sk 2.18" xfId="9" xr:uid="{89CF02F5-31C6-4835-BF9D-73F8DC28833B}"/>
    <cellStyle name="Normal_IONMS FA and Method sk 2.18_MS07 BA 4Q06 Meth iri" xfId="8" xr:uid="{0BD51059-CEFA-4344-8743-7B6B8580D52C}"/>
    <cellStyle name="Normal_MS04 VF 1Q04 wkbk JW FINAL 5 25 04 jnreview(rn)" xfId="14" xr:uid="{2F674174-5E8D-43E2-B7E9-F227EE3F1993}"/>
    <cellStyle name="Normal_Sheet1" xfId="5" xr:uid="{3788D95B-7700-4391-AF9F-E2338378349F}"/>
    <cellStyle name="Normal_VPNMS00 Vendor form 2Q00 2" xfId="7" xr:uid="{CD646D23-5CDB-41AB-A8D7-91AE7A845855}"/>
    <cellStyle name="Percent" xfId="1" builtinId="5"/>
    <cellStyle name="Source" xfId="10" xr:uid="{6BE2ED71-2D80-4152-9AD6-56F69E3A0E87}"/>
    <cellStyle name="Table body - Omdia 2020" xfId="4" xr:uid="{A99A3597-481B-4157-BD18-8C067BBAADAD}"/>
    <cellStyle name="Table total - Omdia 2020" xfId="12" xr:uid="{10FFE385-10E1-4B1A-A5C1-5FFD7C4E69DE}"/>
  </cellStyles>
  <dxfs count="90">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s>
  <tableStyles count="0" defaultTableStyle="TableStyleMedium2" defaultPivotStyle="PivotStyleLight16"/>
  <colors>
    <mruColors>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baseline="0">
                <a:solidFill>
                  <a:srgbClr val="000000"/>
                </a:solidFill>
                <a:latin typeface="Calibri" panose="020F0502020204030204" pitchFamily="34" charset="0"/>
              </a:rPr>
              <a:t>Global PON, P2P, and xDSL/Gfast access equipment revenue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'Fiber &amp; copper access'!$B$11</c:f>
              <c:strCache>
                <c:ptCount val="1"/>
                <c:pt idx="0">
                  <c:v>PON</c:v>
                </c:pt>
              </c:strCache>
            </c:strRef>
          </c:tx>
          <c:spPr>
            <a:solidFill>
              <a:schemeClr val="accent1"/>
            </a:solidFill>
            <a:ln>
              <a:noFill/>
            </a:ln>
            <a:effectLst/>
          </c:spPr>
          <c:invertIfNegative val="0"/>
          <c:cat>
            <c:numRef>
              <c:f>'Fiber &amp; copper access'!$C$10:$J$10</c:f>
              <c:numCache>
                <c:formatCode>General</c:formatCode>
                <c:ptCount val="8"/>
                <c:pt idx="0">
                  <c:v>2022</c:v>
                </c:pt>
                <c:pt idx="1">
                  <c:v>2023</c:v>
                </c:pt>
                <c:pt idx="2">
                  <c:v>2024</c:v>
                </c:pt>
                <c:pt idx="3">
                  <c:v>2025</c:v>
                </c:pt>
                <c:pt idx="4">
                  <c:v>2026</c:v>
                </c:pt>
                <c:pt idx="5">
                  <c:v>2027</c:v>
                </c:pt>
                <c:pt idx="6">
                  <c:v>2028</c:v>
                </c:pt>
                <c:pt idx="7">
                  <c:v>2029</c:v>
                </c:pt>
              </c:numCache>
            </c:numRef>
          </c:cat>
          <c:val>
            <c:numRef>
              <c:f>'Fiber &amp; copper access'!$C$11:$J$11</c:f>
              <c:numCache>
                <c:formatCode>_(* #,##0_);_(* \(#,##0\);_(* "-"_);_(@_)</c:formatCode>
                <c:ptCount val="8"/>
                <c:pt idx="0">
                  <c:v>10984.433023592788</c:v>
                </c:pt>
                <c:pt idx="1">
                  <c:v>9417.5710953626076</c:v>
                </c:pt>
                <c:pt idx="2">
                  <c:v>10247.537312481247</c:v>
                </c:pt>
                <c:pt idx="3">
                  <c:v>12741.730936239272</c:v>
                </c:pt>
                <c:pt idx="4">
                  <c:v>17048.399709886889</c:v>
                </c:pt>
                <c:pt idx="5">
                  <c:v>20556.789143307222</c:v>
                </c:pt>
                <c:pt idx="6">
                  <c:v>23278.676858162125</c:v>
                </c:pt>
                <c:pt idx="7">
                  <c:v>25107.925484367213</c:v>
                </c:pt>
              </c:numCache>
            </c:numRef>
          </c:val>
          <c:extLst>
            <c:ext xmlns:c16="http://schemas.microsoft.com/office/drawing/2014/chart" uri="{C3380CC4-5D6E-409C-BE32-E72D297353CC}">
              <c16:uniqueId val="{00000000-09F3-4C56-BD51-F634AF216763}"/>
            </c:ext>
          </c:extLst>
        </c:ser>
        <c:ser>
          <c:idx val="1"/>
          <c:order val="1"/>
          <c:tx>
            <c:strRef>
              <c:f>'Fiber &amp; copper access'!$B$12</c:f>
              <c:strCache>
                <c:ptCount val="1"/>
                <c:pt idx="0">
                  <c:v>P2P</c:v>
                </c:pt>
              </c:strCache>
            </c:strRef>
          </c:tx>
          <c:spPr>
            <a:solidFill>
              <a:schemeClr val="accent2"/>
            </a:solidFill>
            <a:ln>
              <a:noFill/>
            </a:ln>
            <a:effectLst/>
          </c:spPr>
          <c:invertIfNegative val="0"/>
          <c:cat>
            <c:numRef>
              <c:f>'Fiber &amp; copper access'!$C$10:$J$10</c:f>
              <c:numCache>
                <c:formatCode>General</c:formatCode>
                <c:ptCount val="8"/>
                <c:pt idx="0">
                  <c:v>2022</c:v>
                </c:pt>
                <c:pt idx="1">
                  <c:v>2023</c:v>
                </c:pt>
                <c:pt idx="2">
                  <c:v>2024</c:v>
                </c:pt>
                <c:pt idx="3">
                  <c:v>2025</c:v>
                </c:pt>
                <c:pt idx="4">
                  <c:v>2026</c:v>
                </c:pt>
                <c:pt idx="5">
                  <c:v>2027</c:v>
                </c:pt>
                <c:pt idx="6">
                  <c:v>2028</c:v>
                </c:pt>
                <c:pt idx="7">
                  <c:v>2029</c:v>
                </c:pt>
              </c:numCache>
            </c:numRef>
          </c:cat>
          <c:val>
            <c:numRef>
              <c:f>'Fiber &amp; copper access'!$C$12:$J$12</c:f>
              <c:numCache>
                <c:formatCode>_(* #,##0_);_(* \(#,##0\);_(* "-"_);_(@_)</c:formatCode>
                <c:ptCount val="8"/>
                <c:pt idx="0">
                  <c:v>225.29259091593403</c:v>
                </c:pt>
                <c:pt idx="1">
                  <c:v>233.54972570695176</c:v>
                </c:pt>
                <c:pt idx="2">
                  <c:v>228.79302738710405</c:v>
                </c:pt>
                <c:pt idx="3">
                  <c:v>224.15435366007716</c:v>
                </c:pt>
                <c:pt idx="4">
                  <c:v>219.6278334780595</c:v>
                </c:pt>
                <c:pt idx="5">
                  <c:v>215.20858462457298</c:v>
                </c:pt>
                <c:pt idx="6">
                  <c:v>210.89251830962411</c:v>
                </c:pt>
                <c:pt idx="7">
                  <c:v>206.80321427415043</c:v>
                </c:pt>
              </c:numCache>
            </c:numRef>
          </c:val>
          <c:extLst>
            <c:ext xmlns:c16="http://schemas.microsoft.com/office/drawing/2014/chart" uri="{C3380CC4-5D6E-409C-BE32-E72D297353CC}">
              <c16:uniqueId val="{00000001-09F3-4C56-BD51-F634AF216763}"/>
            </c:ext>
          </c:extLst>
        </c:ser>
        <c:ser>
          <c:idx val="2"/>
          <c:order val="2"/>
          <c:tx>
            <c:strRef>
              <c:f>'Fiber &amp; copper access'!$B$13</c:f>
              <c:strCache>
                <c:ptCount val="1"/>
                <c:pt idx="0">
                  <c:v>xDSL</c:v>
                </c:pt>
              </c:strCache>
            </c:strRef>
          </c:tx>
          <c:spPr>
            <a:solidFill>
              <a:schemeClr val="accent3"/>
            </a:solidFill>
            <a:ln>
              <a:noFill/>
            </a:ln>
            <a:effectLst/>
          </c:spPr>
          <c:invertIfNegative val="0"/>
          <c:cat>
            <c:numRef>
              <c:f>'Fiber &amp; copper access'!$C$10:$J$10</c:f>
              <c:numCache>
                <c:formatCode>General</c:formatCode>
                <c:ptCount val="8"/>
                <c:pt idx="0">
                  <c:v>2022</c:v>
                </c:pt>
                <c:pt idx="1">
                  <c:v>2023</c:v>
                </c:pt>
                <c:pt idx="2">
                  <c:v>2024</c:v>
                </c:pt>
                <c:pt idx="3">
                  <c:v>2025</c:v>
                </c:pt>
                <c:pt idx="4">
                  <c:v>2026</c:v>
                </c:pt>
                <c:pt idx="5">
                  <c:v>2027</c:v>
                </c:pt>
                <c:pt idx="6">
                  <c:v>2028</c:v>
                </c:pt>
                <c:pt idx="7">
                  <c:v>2029</c:v>
                </c:pt>
              </c:numCache>
            </c:numRef>
          </c:cat>
          <c:val>
            <c:numRef>
              <c:f>'Fiber &amp; copper access'!$C$13:$J$13</c:f>
              <c:numCache>
                <c:formatCode>_(* #,##0_);_(* \(#,##0\);_(* "-"_);_(@_)</c:formatCode>
                <c:ptCount val="8"/>
                <c:pt idx="0">
                  <c:v>368.76525447387525</c:v>
                </c:pt>
                <c:pt idx="1">
                  <c:v>235.83734338247399</c:v>
                </c:pt>
                <c:pt idx="2">
                  <c:v>185.1517392464126</c:v>
                </c:pt>
                <c:pt idx="3">
                  <c:v>148.86050103692654</c:v>
                </c:pt>
                <c:pt idx="4">
                  <c:v>122.18319267425376</c:v>
                </c:pt>
                <c:pt idx="5">
                  <c:v>107.24014110420217</c:v>
                </c:pt>
                <c:pt idx="6">
                  <c:v>96.570398191986541</c:v>
                </c:pt>
                <c:pt idx="7">
                  <c:v>89.18255413254856</c:v>
                </c:pt>
              </c:numCache>
            </c:numRef>
          </c:val>
          <c:extLst>
            <c:ext xmlns:c16="http://schemas.microsoft.com/office/drawing/2014/chart" uri="{C3380CC4-5D6E-409C-BE32-E72D297353CC}">
              <c16:uniqueId val="{00000002-09F3-4C56-BD51-F634AF216763}"/>
            </c:ext>
          </c:extLst>
        </c:ser>
        <c:dLbls>
          <c:showLegendKey val="0"/>
          <c:showVal val="0"/>
          <c:showCatName val="0"/>
          <c:showSerName val="0"/>
          <c:showPercent val="0"/>
          <c:showBubbleSize val="0"/>
        </c:dLbls>
        <c:gapWidth val="150"/>
        <c:overlap val="100"/>
        <c:axId val="944730192"/>
        <c:axId val="944744112"/>
      </c:barChart>
      <c:catAx>
        <c:axId val="9447301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744112"/>
        <c:crosses val="autoZero"/>
        <c:auto val="1"/>
        <c:lblAlgn val="ctr"/>
        <c:lblOffset val="100"/>
        <c:noMultiLvlLbl val="0"/>
      </c:catAx>
      <c:valAx>
        <c:axId val="944744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baseline="0">
                    <a:solidFill>
                      <a:srgbClr val="000000"/>
                    </a:solidFill>
                    <a:latin typeface="Calibri" panose="020F0502020204030204" pitchFamily="34" charset="0"/>
                  </a:rPr>
                  <a:t>Revenue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73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RAN revenue by region, 2022–27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'Mobile Infrastructure'!$B$25</c:f>
              <c:strCache>
                <c:ptCount val="1"/>
                <c:pt idx="0">
                  <c:v>North America</c:v>
                </c:pt>
              </c:strCache>
            </c:strRef>
          </c:tx>
          <c:spPr>
            <a:solidFill>
              <a:schemeClr val="accent1"/>
            </a:solidFill>
            <a:ln>
              <a:noFill/>
            </a:ln>
            <a:effectLst/>
          </c:spPr>
          <c:invertIfNegative val="0"/>
          <c:cat>
            <c:strRef>
              <c:f>'Mobile Infrastructure'!$C$24:$H$24</c:f>
              <c:strCache>
                <c:ptCount val="6"/>
                <c:pt idx="0">
                  <c:v>CY23</c:v>
                </c:pt>
                <c:pt idx="1">
                  <c:v>CY24</c:v>
                </c:pt>
                <c:pt idx="2">
                  <c:v>CY25</c:v>
                </c:pt>
                <c:pt idx="3">
                  <c:v>CY26</c:v>
                </c:pt>
                <c:pt idx="4">
                  <c:v>CY27</c:v>
                </c:pt>
                <c:pt idx="5">
                  <c:v>CY28</c:v>
                </c:pt>
              </c:strCache>
            </c:strRef>
          </c:cat>
          <c:val>
            <c:numRef>
              <c:f>'Mobile Infrastructure'!$C$25:$H$25</c:f>
              <c:numCache>
                <c:formatCode>"$"#,##0</c:formatCode>
                <c:ptCount val="6"/>
                <c:pt idx="0">
                  <c:v>5924257020.707449</c:v>
                </c:pt>
                <c:pt idx="1">
                  <c:v>6323026381.1922874</c:v>
                </c:pt>
                <c:pt idx="2">
                  <c:v>6576270756.1841707</c:v>
                </c:pt>
                <c:pt idx="3">
                  <c:v>6643245729.1196241</c:v>
                </c:pt>
                <c:pt idx="4">
                  <c:v>6732187000</c:v>
                </c:pt>
                <c:pt idx="5">
                  <c:v>7038915520</c:v>
                </c:pt>
              </c:numCache>
            </c:numRef>
          </c:val>
          <c:extLst>
            <c:ext xmlns:c16="http://schemas.microsoft.com/office/drawing/2014/chart" uri="{C3380CC4-5D6E-409C-BE32-E72D297353CC}">
              <c16:uniqueId val="{00000000-33F6-4AFB-87CC-727C5401F426}"/>
            </c:ext>
          </c:extLst>
        </c:ser>
        <c:ser>
          <c:idx val="1"/>
          <c:order val="1"/>
          <c:tx>
            <c:strRef>
              <c:f>'Mobile Infrastructure'!$B$26</c:f>
              <c:strCache>
                <c:ptCount val="1"/>
                <c:pt idx="0">
                  <c:v>EMEA</c:v>
                </c:pt>
              </c:strCache>
            </c:strRef>
          </c:tx>
          <c:spPr>
            <a:solidFill>
              <a:schemeClr val="accent2"/>
            </a:solidFill>
            <a:ln>
              <a:noFill/>
            </a:ln>
            <a:effectLst/>
          </c:spPr>
          <c:invertIfNegative val="0"/>
          <c:cat>
            <c:strRef>
              <c:f>'Mobile Infrastructure'!$C$24:$H$24</c:f>
              <c:strCache>
                <c:ptCount val="6"/>
                <c:pt idx="0">
                  <c:v>CY23</c:v>
                </c:pt>
                <c:pt idx="1">
                  <c:v>CY24</c:v>
                </c:pt>
                <c:pt idx="2">
                  <c:v>CY25</c:v>
                </c:pt>
                <c:pt idx="3">
                  <c:v>CY26</c:v>
                </c:pt>
                <c:pt idx="4">
                  <c:v>CY27</c:v>
                </c:pt>
                <c:pt idx="5">
                  <c:v>CY28</c:v>
                </c:pt>
              </c:strCache>
            </c:strRef>
          </c:cat>
          <c:val>
            <c:numRef>
              <c:f>'Mobile Infrastructure'!$C$26:$H$26</c:f>
              <c:numCache>
                <c:formatCode>"$"#,##0</c:formatCode>
                <c:ptCount val="6"/>
                <c:pt idx="0">
                  <c:v>7653701557.5431709</c:v>
                </c:pt>
                <c:pt idx="1">
                  <c:v>7601025410.6447592</c:v>
                </c:pt>
                <c:pt idx="2">
                  <c:v>7854451211.4315472</c:v>
                </c:pt>
                <c:pt idx="3">
                  <c:v>7737933534.1241875</c:v>
                </c:pt>
                <c:pt idx="4">
                  <c:v>7553832712.1381922</c:v>
                </c:pt>
                <c:pt idx="5">
                  <c:v>7436522882.6132088</c:v>
                </c:pt>
              </c:numCache>
            </c:numRef>
          </c:val>
          <c:extLst>
            <c:ext xmlns:c16="http://schemas.microsoft.com/office/drawing/2014/chart" uri="{C3380CC4-5D6E-409C-BE32-E72D297353CC}">
              <c16:uniqueId val="{00000001-33F6-4AFB-87CC-727C5401F426}"/>
            </c:ext>
          </c:extLst>
        </c:ser>
        <c:ser>
          <c:idx val="2"/>
          <c:order val="2"/>
          <c:tx>
            <c:strRef>
              <c:f>'Mobile Infrastructure'!$B$27</c:f>
              <c:strCache>
                <c:ptCount val="1"/>
                <c:pt idx="0">
                  <c:v>Asia and oceania</c:v>
                </c:pt>
              </c:strCache>
            </c:strRef>
          </c:tx>
          <c:spPr>
            <a:solidFill>
              <a:schemeClr val="accent3"/>
            </a:solidFill>
            <a:ln>
              <a:noFill/>
            </a:ln>
            <a:effectLst/>
          </c:spPr>
          <c:invertIfNegative val="0"/>
          <c:cat>
            <c:strRef>
              <c:f>'Mobile Infrastructure'!$C$24:$H$24</c:f>
              <c:strCache>
                <c:ptCount val="6"/>
                <c:pt idx="0">
                  <c:v>CY23</c:v>
                </c:pt>
                <c:pt idx="1">
                  <c:v>CY24</c:v>
                </c:pt>
                <c:pt idx="2">
                  <c:v>CY25</c:v>
                </c:pt>
                <c:pt idx="3">
                  <c:v>CY26</c:v>
                </c:pt>
                <c:pt idx="4">
                  <c:v>CY27</c:v>
                </c:pt>
                <c:pt idx="5">
                  <c:v>CY28</c:v>
                </c:pt>
              </c:strCache>
            </c:strRef>
          </c:cat>
          <c:val>
            <c:numRef>
              <c:f>'Mobile Infrastructure'!$C$27:$H$27</c:f>
              <c:numCache>
                <c:formatCode>"$"#,##0</c:formatCode>
                <c:ptCount val="6"/>
                <c:pt idx="0">
                  <c:v>24757529820.50996</c:v>
                </c:pt>
                <c:pt idx="1">
                  <c:v>21283979942.561508</c:v>
                </c:pt>
                <c:pt idx="2">
                  <c:v>20346082638.748817</c:v>
                </c:pt>
                <c:pt idx="3">
                  <c:v>19866292276.277294</c:v>
                </c:pt>
                <c:pt idx="4">
                  <c:v>19552685941.285965</c:v>
                </c:pt>
                <c:pt idx="5">
                  <c:v>19777454140.738869</c:v>
                </c:pt>
              </c:numCache>
            </c:numRef>
          </c:val>
          <c:extLst>
            <c:ext xmlns:c16="http://schemas.microsoft.com/office/drawing/2014/chart" uri="{C3380CC4-5D6E-409C-BE32-E72D297353CC}">
              <c16:uniqueId val="{00000002-33F6-4AFB-87CC-727C5401F426}"/>
            </c:ext>
          </c:extLst>
        </c:ser>
        <c:ser>
          <c:idx val="3"/>
          <c:order val="3"/>
          <c:tx>
            <c:strRef>
              <c:f>'Mobile Infrastructure'!$B$28</c:f>
              <c:strCache>
                <c:ptCount val="1"/>
                <c:pt idx="0">
                  <c:v>Latin America and the Carribean</c:v>
                </c:pt>
              </c:strCache>
            </c:strRef>
          </c:tx>
          <c:spPr>
            <a:solidFill>
              <a:schemeClr val="accent4"/>
            </a:solidFill>
            <a:ln>
              <a:noFill/>
            </a:ln>
            <a:effectLst/>
          </c:spPr>
          <c:invertIfNegative val="0"/>
          <c:cat>
            <c:strRef>
              <c:f>'Mobile Infrastructure'!$C$24:$H$24</c:f>
              <c:strCache>
                <c:ptCount val="6"/>
                <c:pt idx="0">
                  <c:v>CY23</c:v>
                </c:pt>
                <c:pt idx="1">
                  <c:v>CY24</c:v>
                </c:pt>
                <c:pt idx="2">
                  <c:v>CY25</c:v>
                </c:pt>
                <c:pt idx="3">
                  <c:v>CY26</c:v>
                </c:pt>
                <c:pt idx="4">
                  <c:v>CY27</c:v>
                </c:pt>
                <c:pt idx="5">
                  <c:v>CY28</c:v>
                </c:pt>
              </c:strCache>
            </c:strRef>
          </c:cat>
          <c:val>
            <c:numRef>
              <c:f>'Mobile Infrastructure'!$C$28:$H$28</c:f>
              <c:numCache>
                <c:formatCode>"$"#,##0</c:formatCode>
                <c:ptCount val="6"/>
                <c:pt idx="0">
                  <c:v>1795381589.4893739</c:v>
                </c:pt>
                <c:pt idx="1">
                  <c:v>1735648772.3354611</c:v>
                </c:pt>
                <c:pt idx="2">
                  <c:v>1766411261.6241813</c:v>
                </c:pt>
                <c:pt idx="3">
                  <c:v>1801547599.8737226</c:v>
                </c:pt>
                <c:pt idx="4">
                  <c:v>1812644999.9999998</c:v>
                </c:pt>
                <c:pt idx="5">
                  <c:v>1775141999.9999998</c:v>
                </c:pt>
              </c:numCache>
            </c:numRef>
          </c:val>
          <c:extLst>
            <c:ext xmlns:c16="http://schemas.microsoft.com/office/drawing/2014/chart" uri="{C3380CC4-5D6E-409C-BE32-E72D297353CC}">
              <c16:uniqueId val="{00000003-33F6-4AFB-87CC-727C5401F426}"/>
            </c:ext>
          </c:extLst>
        </c:ser>
        <c:dLbls>
          <c:showLegendKey val="0"/>
          <c:showVal val="0"/>
          <c:showCatName val="0"/>
          <c:showSerName val="0"/>
          <c:showPercent val="0"/>
          <c:showBubbleSize val="0"/>
        </c:dLbls>
        <c:gapWidth val="150"/>
        <c:overlap val="100"/>
        <c:axId val="213692624"/>
        <c:axId val="200043776"/>
      </c:barChart>
      <c:catAx>
        <c:axId val="21369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43776"/>
        <c:crosses val="autoZero"/>
        <c:auto val="1"/>
        <c:lblAlgn val="ctr"/>
        <c:lblOffset val="100"/>
        <c:noMultiLvlLbl val="0"/>
      </c:catAx>
      <c:valAx>
        <c:axId val="2000437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92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Core revenue by technology, 2022-2028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'Mobile Infrastructure'!$B$72</c:f>
              <c:strCache>
                <c:ptCount val="1"/>
                <c:pt idx="0">
                  <c:v>LTE Core</c:v>
                </c:pt>
              </c:strCache>
            </c:strRef>
          </c:tx>
          <c:spPr>
            <a:solidFill>
              <a:schemeClr val="accent1"/>
            </a:solidFill>
            <a:ln>
              <a:noFill/>
            </a:ln>
            <a:effectLst/>
          </c:spPr>
          <c:invertIfNegative val="0"/>
          <c:cat>
            <c:strRef>
              <c:f>'Mobile Infrastructure'!$C$71:$I$71</c:f>
              <c:strCache>
                <c:ptCount val="7"/>
                <c:pt idx="0">
                  <c:v>CY22</c:v>
                </c:pt>
                <c:pt idx="1">
                  <c:v>CY23</c:v>
                </c:pt>
                <c:pt idx="2">
                  <c:v>CY24</c:v>
                </c:pt>
                <c:pt idx="3">
                  <c:v>CY25</c:v>
                </c:pt>
                <c:pt idx="4">
                  <c:v>CY26</c:v>
                </c:pt>
                <c:pt idx="5">
                  <c:v>CY27</c:v>
                </c:pt>
                <c:pt idx="6">
                  <c:v>CY28</c:v>
                </c:pt>
              </c:strCache>
            </c:strRef>
          </c:cat>
          <c:val>
            <c:numRef>
              <c:f>'Mobile Infrastructure'!$C$72:$I$72</c:f>
              <c:numCache>
                <c:formatCode>"$"#,##0</c:formatCode>
                <c:ptCount val="7"/>
                <c:pt idx="0">
                  <c:v>1558462248.3573346</c:v>
                </c:pt>
                <c:pt idx="1">
                  <c:v>1472973074.5556426</c:v>
                </c:pt>
                <c:pt idx="2">
                  <c:v>1174851492.5818787</c:v>
                </c:pt>
                <c:pt idx="3">
                  <c:v>842703192.40809047</c:v>
                </c:pt>
                <c:pt idx="4">
                  <c:v>558057410.86870539</c:v>
                </c:pt>
                <c:pt idx="5">
                  <c:v>356618604.24338758</c:v>
                </c:pt>
                <c:pt idx="6">
                  <c:v>227209067.3173826</c:v>
                </c:pt>
              </c:numCache>
            </c:numRef>
          </c:val>
          <c:extLst>
            <c:ext xmlns:c16="http://schemas.microsoft.com/office/drawing/2014/chart" uri="{C3380CC4-5D6E-409C-BE32-E72D297353CC}">
              <c16:uniqueId val="{00000000-A14F-4AF1-AC9F-A7C9053F2D6C}"/>
            </c:ext>
          </c:extLst>
        </c:ser>
        <c:ser>
          <c:idx val="1"/>
          <c:order val="1"/>
          <c:tx>
            <c:strRef>
              <c:f>'Mobile Infrastructure'!$B$73</c:f>
              <c:strCache>
                <c:ptCount val="1"/>
                <c:pt idx="0">
                  <c:v>5G core</c:v>
                </c:pt>
              </c:strCache>
            </c:strRef>
          </c:tx>
          <c:spPr>
            <a:solidFill>
              <a:schemeClr val="accent2"/>
            </a:solidFill>
            <a:ln>
              <a:noFill/>
            </a:ln>
            <a:effectLst/>
          </c:spPr>
          <c:invertIfNegative val="0"/>
          <c:cat>
            <c:strRef>
              <c:f>'Mobile Infrastructure'!$C$71:$I$71</c:f>
              <c:strCache>
                <c:ptCount val="7"/>
                <c:pt idx="0">
                  <c:v>CY22</c:v>
                </c:pt>
                <c:pt idx="1">
                  <c:v>CY23</c:v>
                </c:pt>
                <c:pt idx="2">
                  <c:v>CY24</c:v>
                </c:pt>
                <c:pt idx="3">
                  <c:v>CY25</c:v>
                </c:pt>
                <c:pt idx="4">
                  <c:v>CY26</c:v>
                </c:pt>
                <c:pt idx="5">
                  <c:v>CY27</c:v>
                </c:pt>
                <c:pt idx="6">
                  <c:v>CY28</c:v>
                </c:pt>
              </c:strCache>
            </c:strRef>
          </c:cat>
          <c:val>
            <c:numRef>
              <c:f>'Mobile Infrastructure'!$C$73:$I$73</c:f>
              <c:numCache>
                <c:formatCode>"$"#,##0</c:formatCode>
                <c:ptCount val="7"/>
                <c:pt idx="0">
                  <c:v>1224456750.3039007</c:v>
                </c:pt>
                <c:pt idx="1">
                  <c:v>1335563589.3340912</c:v>
                </c:pt>
                <c:pt idx="2">
                  <c:v>1741829392.3245711</c:v>
                </c:pt>
                <c:pt idx="3">
                  <c:v>2208234467.8571367</c:v>
                </c:pt>
                <c:pt idx="4">
                  <c:v>2715256415.981082</c:v>
                </c:pt>
                <c:pt idx="5">
                  <c:v>3279539639.8903747</c:v>
                </c:pt>
                <c:pt idx="6">
                  <c:v>3745394646.097374</c:v>
                </c:pt>
              </c:numCache>
            </c:numRef>
          </c:val>
          <c:extLst>
            <c:ext xmlns:c16="http://schemas.microsoft.com/office/drawing/2014/chart" uri="{C3380CC4-5D6E-409C-BE32-E72D297353CC}">
              <c16:uniqueId val="{00000001-A14F-4AF1-AC9F-A7C9053F2D6C}"/>
            </c:ext>
          </c:extLst>
        </c:ser>
        <c:dLbls>
          <c:showLegendKey val="0"/>
          <c:showVal val="0"/>
          <c:showCatName val="0"/>
          <c:showSerName val="0"/>
          <c:showPercent val="0"/>
          <c:showBubbleSize val="0"/>
        </c:dLbls>
        <c:gapWidth val="150"/>
        <c:overlap val="100"/>
        <c:axId val="789560624"/>
        <c:axId val="789560144"/>
      </c:barChart>
      <c:catAx>
        <c:axId val="78956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560144"/>
        <c:crosses val="autoZero"/>
        <c:auto val="1"/>
        <c:lblAlgn val="ctr"/>
        <c:lblOffset val="100"/>
        <c:noMultiLvlLbl val="0"/>
      </c:catAx>
      <c:valAx>
        <c:axId val="78956014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560624"/>
        <c:crosses val="autoZero"/>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t>Millions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baseline="0">
                <a:solidFill>
                  <a:srgbClr val="000000"/>
                </a:solidFill>
                <a:latin typeface="Calibri" panose="020F0502020204030204" pitchFamily="34" charset="0"/>
              </a:rPr>
              <a:t>5G mobile subscriptions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'5G services'!$B$12</c:f>
              <c:strCache>
                <c:ptCount val="1"/>
                <c:pt idx="0">
                  <c:v>Africa</c:v>
                </c:pt>
              </c:strCache>
            </c:strRef>
          </c:tx>
          <c:spPr>
            <a:solidFill>
              <a:schemeClr val="accent2"/>
            </a:solidFill>
            <a:ln>
              <a:noFill/>
            </a:ln>
            <a:effectLst/>
          </c:spPr>
          <c:invertIfNegative val="0"/>
          <c:cat>
            <c:numRef>
              <c:f>'5G services'!$C$10:$K$10</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services'!$C$12:$K$12</c:f>
              <c:numCache>
                <c:formatCode>_(* #,##0_);_(* \(#,##0\);_(* "-"_);_(@_)</c:formatCode>
                <c:ptCount val="9"/>
                <c:pt idx="0">
                  <c:v>54.911999999999999</c:v>
                </c:pt>
                <c:pt idx="1">
                  <c:v>163.34899999999999</c:v>
                </c:pt>
                <c:pt idx="2">
                  <c:v>1734.903</c:v>
                </c:pt>
                <c:pt idx="3">
                  <c:v>8205.1059999999998</c:v>
                </c:pt>
                <c:pt idx="4">
                  <c:v>31046.883999999998</c:v>
                </c:pt>
                <c:pt idx="5">
                  <c:v>66285.926999999996</c:v>
                </c:pt>
                <c:pt idx="6">
                  <c:v>125380.82400000002</c:v>
                </c:pt>
                <c:pt idx="7">
                  <c:v>214706.397</c:v>
                </c:pt>
                <c:pt idx="8">
                  <c:v>337407.217</c:v>
                </c:pt>
              </c:numCache>
            </c:numRef>
          </c:val>
          <c:extLst>
            <c:ext xmlns:c16="http://schemas.microsoft.com/office/drawing/2014/chart" uri="{C3380CC4-5D6E-409C-BE32-E72D297353CC}">
              <c16:uniqueId val="{00000001-C441-4230-80FB-A194B44967F4}"/>
            </c:ext>
          </c:extLst>
        </c:ser>
        <c:ser>
          <c:idx val="2"/>
          <c:order val="2"/>
          <c:tx>
            <c:strRef>
              <c:f>'5G services'!$B$13</c:f>
              <c:strCache>
                <c:ptCount val="1"/>
                <c:pt idx="0">
                  <c:v>Middle East</c:v>
                </c:pt>
              </c:strCache>
            </c:strRef>
          </c:tx>
          <c:spPr>
            <a:solidFill>
              <a:schemeClr val="accent3"/>
            </a:solidFill>
            <a:ln>
              <a:noFill/>
            </a:ln>
            <a:effectLst/>
          </c:spPr>
          <c:invertIfNegative val="0"/>
          <c:cat>
            <c:numRef>
              <c:f>'5G services'!$C$10:$K$10</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services'!$C$13:$K$13</c:f>
              <c:numCache>
                <c:formatCode>_(* #,##0_);_(* \(#,##0\);_(* "-"_);_(@_)</c:formatCode>
                <c:ptCount val="9"/>
                <c:pt idx="0">
                  <c:v>1337.277</c:v>
                </c:pt>
                <c:pt idx="1">
                  <c:v>8815.1890000000003</c:v>
                </c:pt>
                <c:pt idx="2">
                  <c:v>20168.822</c:v>
                </c:pt>
                <c:pt idx="3">
                  <c:v>48887.982000000004</c:v>
                </c:pt>
                <c:pt idx="4">
                  <c:v>87931.294999999998</c:v>
                </c:pt>
                <c:pt idx="5">
                  <c:v>131457.12100000001</c:v>
                </c:pt>
                <c:pt idx="6">
                  <c:v>176800.36199999999</c:v>
                </c:pt>
                <c:pt idx="7">
                  <c:v>221304.30899999998</c:v>
                </c:pt>
                <c:pt idx="8">
                  <c:v>262338.37299999996</c:v>
                </c:pt>
              </c:numCache>
            </c:numRef>
          </c:val>
          <c:extLst>
            <c:ext xmlns:c16="http://schemas.microsoft.com/office/drawing/2014/chart" uri="{C3380CC4-5D6E-409C-BE32-E72D297353CC}">
              <c16:uniqueId val="{00000002-C441-4230-80FB-A194B44967F4}"/>
            </c:ext>
          </c:extLst>
        </c:ser>
        <c:ser>
          <c:idx val="4"/>
          <c:order val="4"/>
          <c:tx>
            <c:strRef>
              <c:f>'5G services'!$B$15</c:f>
              <c:strCache>
                <c:ptCount val="1"/>
                <c:pt idx="0">
                  <c:v>Central &amp; Southern Asia</c:v>
                </c:pt>
              </c:strCache>
            </c:strRef>
          </c:tx>
          <c:spPr>
            <a:solidFill>
              <a:schemeClr val="accent5"/>
            </a:solidFill>
            <a:ln>
              <a:noFill/>
            </a:ln>
            <a:effectLst/>
          </c:spPr>
          <c:invertIfNegative val="0"/>
          <c:cat>
            <c:numRef>
              <c:f>'5G services'!$C$10:$K$10</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services'!$C$15:$K$15</c:f>
              <c:numCache>
                <c:formatCode>_(* #,##0_);_(* \(#,##0\);_(* "-"_);_(@_)</c:formatCode>
                <c:ptCount val="9"/>
                <c:pt idx="0">
                  <c:v>7.1</c:v>
                </c:pt>
                <c:pt idx="1">
                  <c:v>25.14</c:v>
                </c:pt>
                <c:pt idx="2">
                  <c:v>12076.084000000001</c:v>
                </c:pt>
                <c:pt idx="3">
                  <c:v>136597.28600000002</c:v>
                </c:pt>
                <c:pt idx="4">
                  <c:v>274917.99300000002</c:v>
                </c:pt>
                <c:pt idx="5">
                  <c:v>436829.66399999999</c:v>
                </c:pt>
                <c:pt idx="6">
                  <c:v>616782.35200000007</c:v>
                </c:pt>
                <c:pt idx="7">
                  <c:v>818331.73600000003</c:v>
                </c:pt>
                <c:pt idx="8">
                  <c:v>998415.32199999993</c:v>
                </c:pt>
              </c:numCache>
            </c:numRef>
          </c:val>
          <c:extLst>
            <c:ext xmlns:c16="http://schemas.microsoft.com/office/drawing/2014/chart" uri="{C3380CC4-5D6E-409C-BE32-E72D297353CC}">
              <c16:uniqueId val="{00000004-C441-4230-80FB-A194B44967F4}"/>
            </c:ext>
          </c:extLst>
        </c:ser>
        <c:ser>
          <c:idx val="5"/>
          <c:order val="5"/>
          <c:tx>
            <c:strRef>
              <c:f>'5G services'!$B$16</c:f>
              <c:strCache>
                <c:ptCount val="1"/>
                <c:pt idx="0">
                  <c:v>Oceania Eastern &amp; South-Eastern Asia</c:v>
                </c:pt>
              </c:strCache>
            </c:strRef>
          </c:tx>
          <c:spPr>
            <a:solidFill>
              <a:schemeClr val="accent6"/>
            </a:solidFill>
            <a:ln>
              <a:noFill/>
            </a:ln>
            <a:effectLst/>
          </c:spPr>
          <c:invertIfNegative val="0"/>
          <c:cat>
            <c:numRef>
              <c:f>'5G services'!$C$10:$K$10</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services'!$C$16:$K$16</c:f>
              <c:numCache>
                <c:formatCode>_(* #,##0_);_(* \(#,##0\);_(* "-"_);_(@_)</c:formatCode>
                <c:ptCount val="9"/>
                <c:pt idx="0">
                  <c:v>185550.49199999997</c:v>
                </c:pt>
                <c:pt idx="1">
                  <c:v>487383.06499999994</c:v>
                </c:pt>
                <c:pt idx="2">
                  <c:v>808026.21299999999</c:v>
                </c:pt>
                <c:pt idx="3">
                  <c:v>1191698.2630000003</c:v>
                </c:pt>
                <c:pt idx="4">
                  <c:v>1794311.09</c:v>
                </c:pt>
                <c:pt idx="5">
                  <c:v>2512801.9270000006</c:v>
                </c:pt>
                <c:pt idx="6">
                  <c:v>3200268.0760000008</c:v>
                </c:pt>
                <c:pt idx="7">
                  <c:v>3809056.4350000005</c:v>
                </c:pt>
                <c:pt idx="8">
                  <c:v>4322949.5130000003</c:v>
                </c:pt>
              </c:numCache>
            </c:numRef>
          </c:val>
          <c:extLst>
            <c:ext xmlns:c16="http://schemas.microsoft.com/office/drawing/2014/chart" uri="{C3380CC4-5D6E-409C-BE32-E72D297353CC}">
              <c16:uniqueId val="{00000005-C441-4230-80FB-A194B44967F4}"/>
            </c:ext>
          </c:extLst>
        </c:ser>
        <c:ser>
          <c:idx val="7"/>
          <c:order val="7"/>
          <c:tx>
            <c:strRef>
              <c:f>'5G services'!$B$18</c:f>
              <c:strCache>
                <c:ptCount val="1"/>
                <c:pt idx="0">
                  <c:v>Latin America &amp; the Caribbean</c:v>
                </c:pt>
              </c:strCache>
            </c:strRef>
          </c:tx>
          <c:spPr>
            <a:solidFill>
              <a:schemeClr val="accent2">
                <a:lumMod val="60000"/>
              </a:schemeClr>
            </a:solidFill>
            <a:ln>
              <a:noFill/>
            </a:ln>
            <a:effectLst/>
          </c:spPr>
          <c:invertIfNegative val="0"/>
          <c:cat>
            <c:numRef>
              <c:f>'5G services'!$C$10:$K$10</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services'!$C$18:$K$18</c:f>
              <c:numCache>
                <c:formatCode>_(* #,##0_);_(* \(#,##0\);_(* "-"_);_(@_)</c:formatCode>
                <c:ptCount val="9"/>
                <c:pt idx="0">
                  <c:v>15.816000000000001</c:v>
                </c:pt>
                <c:pt idx="1">
                  <c:v>1729.7679999999998</c:v>
                </c:pt>
                <c:pt idx="2">
                  <c:v>12587.949000000001</c:v>
                </c:pt>
                <c:pt idx="3">
                  <c:v>44444.425000000003</c:v>
                </c:pt>
                <c:pt idx="4">
                  <c:v>117928.95799999998</c:v>
                </c:pt>
                <c:pt idx="5">
                  <c:v>205849.12800000003</c:v>
                </c:pt>
                <c:pt idx="6">
                  <c:v>301634.359</c:v>
                </c:pt>
                <c:pt idx="7">
                  <c:v>401414.99200000003</c:v>
                </c:pt>
                <c:pt idx="8">
                  <c:v>493115.68599999999</c:v>
                </c:pt>
              </c:numCache>
            </c:numRef>
          </c:val>
          <c:extLst>
            <c:ext xmlns:c16="http://schemas.microsoft.com/office/drawing/2014/chart" uri="{C3380CC4-5D6E-409C-BE32-E72D297353CC}">
              <c16:uniqueId val="{00000007-C441-4230-80FB-A194B44967F4}"/>
            </c:ext>
          </c:extLst>
        </c:ser>
        <c:ser>
          <c:idx val="8"/>
          <c:order val="8"/>
          <c:tx>
            <c:strRef>
              <c:f>'5G services'!$B$19</c:f>
              <c:strCache>
                <c:ptCount val="1"/>
                <c:pt idx="0">
                  <c:v>North America</c:v>
                </c:pt>
              </c:strCache>
            </c:strRef>
          </c:tx>
          <c:spPr>
            <a:solidFill>
              <a:schemeClr val="accent3">
                <a:lumMod val="60000"/>
              </a:schemeClr>
            </a:solidFill>
            <a:ln>
              <a:noFill/>
            </a:ln>
            <a:effectLst/>
          </c:spPr>
          <c:invertIfNegative val="0"/>
          <c:cat>
            <c:numRef>
              <c:f>'5G services'!$C$10:$K$10</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services'!$C$19:$K$19</c:f>
              <c:numCache>
                <c:formatCode>_(* #,##0_);_(* \(#,##0\);_(* "-"_);_(@_)</c:formatCode>
                <c:ptCount val="9"/>
                <c:pt idx="0">
                  <c:v>17907.662999999997</c:v>
                </c:pt>
                <c:pt idx="1">
                  <c:v>67009.659</c:v>
                </c:pt>
                <c:pt idx="2">
                  <c:v>120337.84099999999</c:v>
                </c:pt>
                <c:pt idx="3">
                  <c:v>197924.095</c:v>
                </c:pt>
                <c:pt idx="4">
                  <c:v>316975.88800000004</c:v>
                </c:pt>
                <c:pt idx="5">
                  <c:v>434387.01699999999</c:v>
                </c:pt>
                <c:pt idx="6">
                  <c:v>540599.56599999999</c:v>
                </c:pt>
                <c:pt idx="7">
                  <c:v>629525.299</c:v>
                </c:pt>
                <c:pt idx="8">
                  <c:v>699788.36400000006</c:v>
                </c:pt>
              </c:numCache>
            </c:numRef>
          </c:val>
          <c:extLst>
            <c:ext xmlns:c16="http://schemas.microsoft.com/office/drawing/2014/chart" uri="{C3380CC4-5D6E-409C-BE32-E72D297353CC}">
              <c16:uniqueId val="{00000008-C441-4230-80FB-A194B44967F4}"/>
            </c:ext>
          </c:extLst>
        </c:ser>
        <c:ser>
          <c:idx val="10"/>
          <c:order val="10"/>
          <c:tx>
            <c:strRef>
              <c:f>'5G services'!$B$21</c:f>
              <c:strCache>
                <c:ptCount val="1"/>
                <c:pt idx="0">
                  <c:v>Western Europe</c:v>
                </c:pt>
              </c:strCache>
            </c:strRef>
          </c:tx>
          <c:spPr>
            <a:solidFill>
              <a:schemeClr val="accent5">
                <a:lumMod val="60000"/>
              </a:schemeClr>
            </a:solidFill>
            <a:ln>
              <a:noFill/>
            </a:ln>
            <a:effectLst/>
          </c:spPr>
          <c:invertIfNegative val="0"/>
          <c:cat>
            <c:numRef>
              <c:f>'5G services'!$C$10:$K$10</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services'!$C$21:$K$21</c:f>
              <c:numCache>
                <c:formatCode>_(* #,##0_);_(* \(#,##0\);_(* "-"_);_(@_)</c:formatCode>
                <c:ptCount val="9"/>
                <c:pt idx="0">
                  <c:v>7983.5170000000007</c:v>
                </c:pt>
                <c:pt idx="1">
                  <c:v>36350.204999999994</c:v>
                </c:pt>
                <c:pt idx="2">
                  <c:v>79881.256999999998</c:v>
                </c:pt>
                <c:pt idx="3">
                  <c:v>160611.962</c:v>
                </c:pt>
                <c:pt idx="4">
                  <c:v>257447.61000000002</c:v>
                </c:pt>
                <c:pt idx="5">
                  <c:v>363655.67099999991</c:v>
                </c:pt>
                <c:pt idx="6">
                  <c:v>471266.23800000001</c:v>
                </c:pt>
                <c:pt idx="7">
                  <c:v>566787.12600000005</c:v>
                </c:pt>
                <c:pt idx="8">
                  <c:v>642094.01500000001</c:v>
                </c:pt>
              </c:numCache>
            </c:numRef>
          </c:val>
          <c:extLst>
            <c:ext xmlns:c16="http://schemas.microsoft.com/office/drawing/2014/chart" uri="{C3380CC4-5D6E-409C-BE32-E72D297353CC}">
              <c16:uniqueId val="{0000000A-C441-4230-80FB-A194B44967F4}"/>
            </c:ext>
          </c:extLst>
        </c:ser>
        <c:ser>
          <c:idx val="11"/>
          <c:order val="11"/>
          <c:tx>
            <c:strRef>
              <c:f>'5G services'!$B$22</c:f>
              <c:strCache>
                <c:ptCount val="1"/>
                <c:pt idx="0">
                  <c:v>Eastern Europe</c:v>
                </c:pt>
              </c:strCache>
            </c:strRef>
          </c:tx>
          <c:spPr>
            <a:solidFill>
              <a:schemeClr val="accent6">
                <a:lumMod val="60000"/>
              </a:schemeClr>
            </a:solidFill>
            <a:ln>
              <a:noFill/>
            </a:ln>
            <a:effectLst/>
          </c:spPr>
          <c:invertIfNegative val="0"/>
          <c:cat>
            <c:numRef>
              <c:f>'5G services'!$C$10:$K$10</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services'!$C$22:$K$22</c:f>
              <c:numCache>
                <c:formatCode>_(* #,##0_);_(* \(#,##0\);_(* "-"_);_(@_)</c:formatCode>
                <c:ptCount val="9"/>
                <c:pt idx="0">
                  <c:v>249.08799999999999</c:v>
                </c:pt>
                <c:pt idx="1">
                  <c:v>2240.0940000000001</c:v>
                </c:pt>
                <c:pt idx="2">
                  <c:v>7822.0609999999997</c:v>
                </c:pt>
                <c:pt idx="3">
                  <c:v>21089.678</c:v>
                </c:pt>
                <c:pt idx="4">
                  <c:v>37435.520000000004</c:v>
                </c:pt>
                <c:pt idx="5">
                  <c:v>58326.608</c:v>
                </c:pt>
                <c:pt idx="6">
                  <c:v>84691.563000000009</c:v>
                </c:pt>
                <c:pt idx="7">
                  <c:v>112512.44200000001</c:v>
                </c:pt>
                <c:pt idx="8">
                  <c:v>140085.52600000001</c:v>
                </c:pt>
              </c:numCache>
            </c:numRef>
          </c:val>
          <c:extLst>
            <c:ext xmlns:c16="http://schemas.microsoft.com/office/drawing/2014/chart" uri="{C3380CC4-5D6E-409C-BE32-E72D297353CC}">
              <c16:uniqueId val="{0000000B-C441-4230-80FB-A194B44967F4}"/>
            </c:ext>
          </c:extLst>
        </c:ser>
        <c:dLbls>
          <c:showLegendKey val="0"/>
          <c:showVal val="0"/>
          <c:showCatName val="0"/>
          <c:showSerName val="0"/>
          <c:showPercent val="0"/>
          <c:showBubbleSize val="0"/>
        </c:dLbls>
        <c:gapWidth val="219"/>
        <c:overlap val="-27"/>
        <c:axId val="789552944"/>
        <c:axId val="789537584"/>
        <c:extLst>
          <c:ext xmlns:c15="http://schemas.microsoft.com/office/drawing/2012/chart" uri="{02D57815-91ED-43cb-92C2-25804820EDAC}">
            <c15:filteredBarSeries>
              <c15:ser>
                <c:idx val="0"/>
                <c:order val="0"/>
                <c:tx>
                  <c:strRef>
                    <c:extLst>
                      <c:ext uri="{02D57815-91ED-43cb-92C2-25804820EDAC}">
                        <c15:formulaRef>
                          <c15:sqref>'5G services'!$B$11</c15:sqref>
                        </c15:formulaRef>
                      </c:ext>
                    </c:extLst>
                    <c:strCache>
                      <c:ptCount val="1"/>
                      <c:pt idx="0">
                        <c:v>Middle East &amp; Africa</c:v>
                      </c:pt>
                    </c:strCache>
                  </c:strRef>
                </c:tx>
                <c:spPr>
                  <a:solidFill>
                    <a:schemeClr val="accent1"/>
                  </a:solidFill>
                  <a:ln>
                    <a:noFill/>
                  </a:ln>
                  <a:effectLst/>
                </c:spPr>
                <c:invertIfNegative val="0"/>
                <c:cat>
                  <c:numRef>
                    <c:extLst>
                      <c:ext uri="{02D57815-91ED-43cb-92C2-25804820EDAC}">
                        <c15:formulaRef>
                          <c15:sqref>'5G services'!$C$10:$K$10</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c:ext uri="{02D57815-91ED-43cb-92C2-25804820EDAC}">
                        <c15:formulaRef>
                          <c15:sqref>'5G services'!$C$11:$K$11</c15:sqref>
                        </c15:formulaRef>
                      </c:ext>
                    </c:extLst>
                    <c:numCache>
                      <c:formatCode>_(* #,##0_);_(* \(#,##0\);_(* "-"_);_(@_)</c:formatCode>
                      <c:ptCount val="9"/>
                      <c:pt idx="0">
                        <c:v>1392.1890000000001</c:v>
                      </c:pt>
                      <c:pt idx="1">
                        <c:v>8978.5380000000005</c:v>
                      </c:pt>
                      <c:pt idx="2">
                        <c:v>21903.724999999999</c:v>
                      </c:pt>
                      <c:pt idx="3">
                        <c:v>57093.088000000003</c:v>
                      </c:pt>
                      <c:pt idx="4">
                        <c:v>118978.179</c:v>
                      </c:pt>
                      <c:pt idx="5">
                        <c:v>197743.04800000001</c:v>
                      </c:pt>
                      <c:pt idx="6">
                        <c:v>302181.18599999999</c:v>
                      </c:pt>
                      <c:pt idx="7">
                        <c:v>436010.70600000001</c:v>
                      </c:pt>
                      <c:pt idx="8">
                        <c:v>599745.59</c:v>
                      </c:pt>
                    </c:numCache>
                  </c:numRef>
                </c:val>
                <c:extLst>
                  <c:ext xmlns:c16="http://schemas.microsoft.com/office/drawing/2014/chart" uri="{C3380CC4-5D6E-409C-BE32-E72D297353CC}">
                    <c16:uniqueId val="{00000000-C441-4230-80FB-A194B44967F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'5G services'!$B$14</c15:sqref>
                        </c15:formulaRef>
                      </c:ext>
                    </c:extLst>
                    <c:strCache>
                      <c:ptCount val="1"/>
                      <c:pt idx="0">
                        <c:v>Asia &amp; Oceania</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'5G services'!$C$10:$K$10</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'5G services'!$C$14:$K$14</c15:sqref>
                        </c15:formulaRef>
                      </c:ext>
                    </c:extLst>
                    <c:numCache>
                      <c:formatCode>_(* #,##0_);_(* \(#,##0\);_(* "-"_);_(@_)</c:formatCode>
                      <c:ptCount val="9"/>
                      <c:pt idx="0">
                        <c:v>185557.59199999998</c:v>
                      </c:pt>
                      <c:pt idx="1">
                        <c:v>487408.20499999996</c:v>
                      </c:pt>
                      <c:pt idx="2">
                        <c:v>820102.29700000002</c:v>
                      </c:pt>
                      <c:pt idx="3">
                        <c:v>1328295.5490000003</c:v>
                      </c:pt>
                      <c:pt idx="4">
                        <c:v>2069229.0830000001</c:v>
                      </c:pt>
                      <c:pt idx="5">
                        <c:v>2949631.5910000005</c:v>
                      </c:pt>
                      <c:pt idx="6">
                        <c:v>3817050.4280000008</c:v>
                      </c:pt>
                      <c:pt idx="7">
                        <c:v>4627388.1710000001</c:v>
                      </c:pt>
                      <c:pt idx="8">
                        <c:v>5321364.835</c:v>
                      </c:pt>
                    </c:numCache>
                  </c:numRef>
                </c:val>
                <c:extLst xmlns:c15="http://schemas.microsoft.com/office/drawing/2012/chart">
                  <c:ext xmlns:c16="http://schemas.microsoft.com/office/drawing/2014/chart" uri="{C3380CC4-5D6E-409C-BE32-E72D297353CC}">
                    <c16:uniqueId val="{00000003-C441-4230-80FB-A194B44967F4}"/>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'5G services'!$B$17</c15:sqref>
                        </c15:formulaRef>
                      </c:ext>
                    </c:extLst>
                    <c:strCache>
                      <c:ptCount val="1"/>
                      <c:pt idx="0">
                        <c:v>Americas</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'5G services'!$C$10:$K$10</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'5G services'!$C$17:$K$17</c15:sqref>
                        </c15:formulaRef>
                      </c:ext>
                    </c:extLst>
                    <c:numCache>
                      <c:formatCode>_(* #,##0_);_(* \(#,##0\);_(* "-"_);_(@_)</c:formatCode>
                      <c:ptCount val="9"/>
                      <c:pt idx="0">
                        <c:v>17923.478999999996</c:v>
                      </c:pt>
                      <c:pt idx="1">
                        <c:v>68739.426999999996</c:v>
                      </c:pt>
                      <c:pt idx="2">
                        <c:v>132925.78999999998</c:v>
                      </c:pt>
                      <c:pt idx="3">
                        <c:v>242368.52000000002</c:v>
                      </c:pt>
                      <c:pt idx="4">
                        <c:v>434904.84600000002</c:v>
                      </c:pt>
                      <c:pt idx="5">
                        <c:v>640236.14500000002</c:v>
                      </c:pt>
                      <c:pt idx="6">
                        <c:v>842233.92500000005</c:v>
                      </c:pt>
                      <c:pt idx="7">
                        <c:v>1030940.291</c:v>
                      </c:pt>
                      <c:pt idx="8">
                        <c:v>1192904.05</c:v>
                      </c:pt>
                    </c:numCache>
                  </c:numRef>
                </c:val>
                <c:extLst xmlns:c15="http://schemas.microsoft.com/office/drawing/2012/chart">
                  <c:ext xmlns:c16="http://schemas.microsoft.com/office/drawing/2014/chart" uri="{C3380CC4-5D6E-409C-BE32-E72D297353CC}">
                    <c16:uniqueId val="{00000006-C441-4230-80FB-A194B44967F4}"/>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'5G services'!$B$20</c15:sqref>
                        </c15:formulaRef>
                      </c:ext>
                    </c:extLst>
                    <c:strCache>
                      <c:ptCount val="1"/>
                      <c:pt idx="0">
                        <c:v>Europe</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'5G services'!$C$10:$K$10</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'5G services'!$C$20:$K$20</c15:sqref>
                        </c15:formulaRef>
                      </c:ext>
                    </c:extLst>
                    <c:numCache>
                      <c:formatCode>_(* #,##0_);_(* \(#,##0\);_(* "-"_);_(@_)</c:formatCode>
                      <c:ptCount val="9"/>
                      <c:pt idx="0">
                        <c:v>8232.6050000000014</c:v>
                      </c:pt>
                      <c:pt idx="1">
                        <c:v>38590.298999999992</c:v>
                      </c:pt>
                      <c:pt idx="2">
                        <c:v>87703.317999999999</c:v>
                      </c:pt>
                      <c:pt idx="3">
                        <c:v>181701.64</c:v>
                      </c:pt>
                      <c:pt idx="4">
                        <c:v>294883.13</c:v>
                      </c:pt>
                      <c:pt idx="5">
                        <c:v>421982.27899999992</c:v>
                      </c:pt>
                      <c:pt idx="6">
                        <c:v>555957.80099999998</c:v>
                      </c:pt>
                      <c:pt idx="7">
                        <c:v>679299.56800000009</c:v>
                      </c:pt>
                      <c:pt idx="8">
                        <c:v>782179.54099999997</c:v>
                      </c:pt>
                    </c:numCache>
                  </c:numRef>
                </c:val>
                <c:extLst xmlns:c15="http://schemas.microsoft.com/office/drawing/2012/chart">
                  <c:ext xmlns:c16="http://schemas.microsoft.com/office/drawing/2014/chart" uri="{C3380CC4-5D6E-409C-BE32-E72D297353CC}">
                    <c16:uniqueId val="{00000009-C441-4230-80FB-A194B44967F4}"/>
                  </c:ext>
                </c:extLst>
              </c15:ser>
            </c15:filteredBarSeries>
          </c:ext>
        </c:extLst>
      </c:barChart>
      <c:catAx>
        <c:axId val="78955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537584"/>
        <c:crosses val="autoZero"/>
        <c:auto val="1"/>
        <c:lblAlgn val="ctr"/>
        <c:lblOffset val="100"/>
        <c:noMultiLvlLbl val="0"/>
      </c:catAx>
      <c:valAx>
        <c:axId val="789537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baseline="0">
                    <a:solidFill>
                      <a:srgbClr val="000000"/>
                    </a:solidFill>
                    <a:latin typeface="Calibri" panose="020F0502020204030204" pitchFamily="34" charset="0"/>
                  </a:rPr>
                  <a:t>Subscriptions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552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baseline="0">
                <a:solidFill>
                  <a:srgbClr val="000000"/>
                </a:solidFill>
                <a:latin typeface="Calibri" panose="020F0502020204030204" pitchFamily="34" charset="0"/>
              </a:rPr>
              <a:t>5G fixed subscriptions by region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'5G services'!$B$34</c:f>
              <c:strCache>
                <c:ptCount val="1"/>
                <c:pt idx="0">
                  <c:v>Africa</c:v>
                </c:pt>
              </c:strCache>
            </c:strRef>
          </c:tx>
          <c:spPr>
            <a:solidFill>
              <a:schemeClr val="accent2"/>
            </a:solidFill>
            <a:ln>
              <a:noFill/>
            </a:ln>
            <a:effectLst/>
          </c:spPr>
          <c:invertIfNegative val="0"/>
          <c:cat>
            <c:numRef>
              <c:f>'5G services'!$C$32:$K$32</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services'!$C$34:$K$34</c:f>
              <c:numCache>
                <c:formatCode>_(* #,##0_);_(* \(#,##0\);_(* "-"_);_(@_)</c:formatCode>
                <c:ptCount val="9"/>
                <c:pt idx="0">
                  <c:v>78</c:v>
                </c:pt>
                <c:pt idx="1">
                  <c:v>131.5</c:v>
                </c:pt>
                <c:pt idx="2">
                  <c:v>354.66</c:v>
                </c:pt>
                <c:pt idx="3">
                  <c:v>1013.2859999999999</c:v>
                </c:pt>
                <c:pt idx="4">
                  <c:v>1582.992</c:v>
                </c:pt>
                <c:pt idx="5">
                  <c:v>2319.2489999999998</c:v>
                </c:pt>
                <c:pt idx="6">
                  <c:v>3155.3249999999998</c:v>
                </c:pt>
                <c:pt idx="7">
                  <c:v>4049.4960000000001</c:v>
                </c:pt>
                <c:pt idx="8">
                  <c:v>4936.8879999999999</c:v>
                </c:pt>
              </c:numCache>
            </c:numRef>
          </c:val>
          <c:extLst>
            <c:ext xmlns:c16="http://schemas.microsoft.com/office/drawing/2014/chart" uri="{C3380CC4-5D6E-409C-BE32-E72D297353CC}">
              <c16:uniqueId val="{00000001-2A52-4C44-8475-194498A41B45}"/>
            </c:ext>
          </c:extLst>
        </c:ser>
        <c:ser>
          <c:idx val="2"/>
          <c:order val="2"/>
          <c:tx>
            <c:strRef>
              <c:f>'5G services'!$B$35</c:f>
              <c:strCache>
                <c:ptCount val="1"/>
                <c:pt idx="0">
                  <c:v>Middle East</c:v>
                </c:pt>
              </c:strCache>
            </c:strRef>
          </c:tx>
          <c:spPr>
            <a:solidFill>
              <a:schemeClr val="accent3"/>
            </a:solidFill>
            <a:ln>
              <a:noFill/>
            </a:ln>
            <a:effectLst/>
          </c:spPr>
          <c:invertIfNegative val="0"/>
          <c:cat>
            <c:numRef>
              <c:f>'5G services'!$C$32:$K$32</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services'!$C$35:$K$35</c:f>
              <c:numCache>
                <c:formatCode>_(* #,##0_);_(* \(#,##0\);_(* "-"_);_(@_)</c:formatCode>
                <c:ptCount val="9"/>
                <c:pt idx="0">
                  <c:v>97.653999999999996</c:v>
                </c:pt>
                <c:pt idx="1">
                  <c:v>242.94800000000001</c:v>
                </c:pt>
                <c:pt idx="2">
                  <c:v>382.36399999999998</c:v>
                </c:pt>
                <c:pt idx="3">
                  <c:v>609.22900000000004</c:v>
                </c:pt>
                <c:pt idx="4">
                  <c:v>986.81</c:v>
                </c:pt>
                <c:pt idx="5">
                  <c:v>1566.867</c:v>
                </c:pt>
                <c:pt idx="6">
                  <c:v>2227.1010000000001</c:v>
                </c:pt>
                <c:pt idx="7">
                  <c:v>2930.096</c:v>
                </c:pt>
                <c:pt idx="8">
                  <c:v>3637.08</c:v>
                </c:pt>
              </c:numCache>
            </c:numRef>
          </c:val>
          <c:extLst>
            <c:ext xmlns:c16="http://schemas.microsoft.com/office/drawing/2014/chart" uri="{C3380CC4-5D6E-409C-BE32-E72D297353CC}">
              <c16:uniqueId val="{00000002-2A52-4C44-8475-194498A41B45}"/>
            </c:ext>
          </c:extLst>
        </c:ser>
        <c:ser>
          <c:idx val="4"/>
          <c:order val="4"/>
          <c:tx>
            <c:strRef>
              <c:f>'5G services'!$B$37</c:f>
              <c:strCache>
                <c:ptCount val="1"/>
                <c:pt idx="0">
                  <c:v>Central &amp; Southern Asia</c:v>
                </c:pt>
              </c:strCache>
            </c:strRef>
          </c:tx>
          <c:spPr>
            <a:solidFill>
              <a:schemeClr val="accent5"/>
            </a:solidFill>
            <a:ln>
              <a:noFill/>
            </a:ln>
            <a:effectLst/>
          </c:spPr>
          <c:invertIfNegative val="0"/>
          <c:cat>
            <c:numRef>
              <c:f>'5G services'!$C$32:$K$32</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services'!$C$37:$K$37</c:f>
              <c:numCache>
                <c:formatCode>_(* #,##0_);_(* \(#,##0\);_(* "-"_);_(@_)</c:formatCode>
                <c:ptCount val="9"/>
                <c:pt idx="0">
                  <c:v>0</c:v>
                </c:pt>
                <c:pt idx="1">
                  <c:v>0</c:v>
                </c:pt>
                <c:pt idx="2">
                  <c:v>0</c:v>
                </c:pt>
                <c:pt idx="3">
                  <c:v>505.76600000000002</c:v>
                </c:pt>
                <c:pt idx="4">
                  <c:v>1990.5239999999999</c:v>
                </c:pt>
                <c:pt idx="5">
                  <c:v>4286.7370000000001</c:v>
                </c:pt>
                <c:pt idx="6">
                  <c:v>7239.21</c:v>
                </c:pt>
                <c:pt idx="7">
                  <c:v>10519.723</c:v>
                </c:pt>
                <c:pt idx="8">
                  <c:v>13914.998</c:v>
                </c:pt>
              </c:numCache>
            </c:numRef>
          </c:val>
          <c:extLst>
            <c:ext xmlns:c16="http://schemas.microsoft.com/office/drawing/2014/chart" uri="{C3380CC4-5D6E-409C-BE32-E72D297353CC}">
              <c16:uniqueId val="{00000004-2A52-4C44-8475-194498A41B45}"/>
            </c:ext>
          </c:extLst>
        </c:ser>
        <c:ser>
          <c:idx val="5"/>
          <c:order val="5"/>
          <c:tx>
            <c:strRef>
              <c:f>'5G services'!$B$38</c:f>
              <c:strCache>
                <c:ptCount val="1"/>
                <c:pt idx="0">
                  <c:v>Oceania, Eastern &amp; South-Eastern Asia</c:v>
                </c:pt>
              </c:strCache>
            </c:strRef>
          </c:tx>
          <c:spPr>
            <a:solidFill>
              <a:schemeClr val="accent6"/>
            </a:solidFill>
            <a:ln>
              <a:noFill/>
            </a:ln>
            <a:effectLst/>
          </c:spPr>
          <c:invertIfNegative val="0"/>
          <c:cat>
            <c:numRef>
              <c:f>'5G services'!$C$32:$K$32</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services'!$C$38:$K$38</c:f>
              <c:numCache>
                <c:formatCode>_(* #,##0_);_(* \(#,##0\);_(* "-"_);_(@_)</c:formatCode>
                <c:ptCount val="9"/>
                <c:pt idx="0">
                  <c:v>172.3</c:v>
                </c:pt>
                <c:pt idx="1">
                  <c:v>488.34</c:v>
                </c:pt>
                <c:pt idx="2">
                  <c:v>1019.35</c:v>
                </c:pt>
                <c:pt idx="3">
                  <c:v>1475.732</c:v>
                </c:pt>
                <c:pt idx="4">
                  <c:v>2155.4940000000001</c:v>
                </c:pt>
                <c:pt idx="5">
                  <c:v>2970.9470000000001</c:v>
                </c:pt>
                <c:pt idx="6">
                  <c:v>3901.558</c:v>
                </c:pt>
                <c:pt idx="7">
                  <c:v>4884.2510000000002</c:v>
                </c:pt>
                <c:pt idx="8">
                  <c:v>5892.5649999999996</c:v>
                </c:pt>
              </c:numCache>
            </c:numRef>
          </c:val>
          <c:extLst>
            <c:ext xmlns:c16="http://schemas.microsoft.com/office/drawing/2014/chart" uri="{C3380CC4-5D6E-409C-BE32-E72D297353CC}">
              <c16:uniqueId val="{00000005-2A52-4C44-8475-194498A41B45}"/>
            </c:ext>
          </c:extLst>
        </c:ser>
        <c:ser>
          <c:idx val="7"/>
          <c:order val="7"/>
          <c:tx>
            <c:strRef>
              <c:f>'5G services'!$B$40</c:f>
              <c:strCache>
                <c:ptCount val="1"/>
                <c:pt idx="0">
                  <c:v>Latin America &amp; the Caribbean</c:v>
                </c:pt>
              </c:strCache>
            </c:strRef>
          </c:tx>
          <c:spPr>
            <a:solidFill>
              <a:schemeClr val="accent2">
                <a:lumMod val="60000"/>
              </a:schemeClr>
            </a:solidFill>
            <a:ln>
              <a:noFill/>
            </a:ln>
            <a:effectLst/>
          </c:spPr>
          <c:invertIfNegative val="0"/>
          <c:cat>
            <c:numRef>
              <c:f>'5G services'!$C$32:$K$32</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services'!$C$40:$K$40</c:f>
              <c:numCache>
                <c:formatCode>_(* #,##0_);_(* \(#,##0\);_(* "-"_);_(@_)</c:formatCode>
                <c:ptCount val="9"/>
                <c:pt idx="0">
                  <c:v>0.1</c:v>
                </c:pt>
                <c:pt idx="1">
                  <c:v>2.65</c:v>
                </c:pt>
                <c:pt idx="2">
                  <c:v>6.73</c:v>
                </c:pt>
                <c:pt idx="3">
                  <c:v>201.05600000000001</c:v>
                </c:pt>
                <c:pt idx="4">
                  <c:v>936.10500000000002</c:v>
                </c:pt>
                <c:pt idx="5">
                  <c:v>1945.296</c:v>
                </c:pt>
                <c:pt idx="6">
                  <c:v>3135.1089999999999</c:v>
                </c:pt>
                <c:pt idx="7">
                  <c:v>4481.8950000000004</c:v>
                </c:pt>
                <c:pt idx="8">
                  <c:v>5927.6660000000002</c:v>
                </c:pt>
              </c:numCache>
            </c:numRef>
          </c:val>
          <c:extLst>
            <c:ext xmlns:c16="http://schemas.microsoft.com/office/drawing/2014/chart" uri="{C3380CC4-5D6E-409C-BE32-E72D297353CC}">
              <c16:uniqueId val="{00000007-2A52-4C44-8475-194498A41B45}"/>
            </c:ext>
          </c:extLst>
        </c:ser>
        <c:ser>
          <c:idx val="8"/>
          <c:order val="8"/>
          <c:tx>
            <c:strRef>
              <c:f>'5G services'!$B$41</c:f>
              <c:strCache>
                <c:ptCount val="1"/>
                <c:pt idx="0">
                  <c:v>North America</c:v>
                </c:pt>
              </c:strCache>
            </c:strRef>
          </c:tx>
          <c:spPr>
            <a:solidFill>
              <a:schemeClr val="accent3">
                <a:lumMod val="60000"/>
              </a:schemeClr>
            </a:solidFill>
            <a:ln>
              <a:noFill/>
            </a:ln>
            <a:effectLst/>
          </c:spPr>
          <c:invertIfNegative val="0"/>
          <c:cat>
            <c:numRef>
              <c:f>'5G services'!$C$32:$K$32</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services'!$C$41:$K$41</c:f>
              <c:numCache>
                <c:formatCode>_(* #,##0_);_(* \(#,##0\);_(* "-"_);_(@_)</c:formatCode>
                <c:ptCount val="9"/>
                <c:pt idx="0">
                  <c:v>5.4909999999999997</c:v>
                </c:pt>
                <c:pt idx="1">
                  <c:v>514.89</c:v>
                </c:pt>
                <c:pt idx="2">
                  <c:v>3194.9</c:v>
                </c:pt>
                <c:pt idx="3">
                  <c:v>6597.8339999999998</c:v>
                </c:pt>
                <c:pt idx="4">
                  <c:v>8864.027</c:v>
                </c:pt>
                <c:pt idx="5">
                  <c:v>10938.333000000001</c:v>
                </c:pt>
                <c:pt idx="6">
                  <c:v>12680.832</c:v>
                </c:pt>
                <c:pt idx="7">
                  <c:v>14109.661</c:v>
                </c:pt>
                <c:pt idx="8">
                  <c:v>15268.367</c:v>
                </c:pt>
              </c:numCache>
            </c:numRef>
          </c:val>
          <c:extLst>
            <c:ext xmlns:c16="http://schemas.microsoft.com/office/drawing/2014/chart" uri="{C3380CC4-5D6E-409C-BE32-E72D297353CC}">
              <c16:uniqueId val="{00000008-2A52-4C44-8475-194498A41B45}"/>
            </c:ext>
          </c:extLst>
        </c:ser>
        <c:ser>
          <c:idx val="10"/>
          <c:order val="10"/>
          <c:tx>
            <c:strRef>
              <c:f>'5G services'!$B$43</c:f>
              <c:strCache>
                <c:ptCount val="1"/>
                <c:pt idx="0">
                  <c:v>Eastern Europe</c:v>
                </c:pt>
              </c:strCache>
            </c:strRef>
          </c:tx>
          <c:spPr>
            <a:solidFill>
              <a:schemeClr val="accent5">
                <a:lumMod val="60000"/>
              </a:schemeClr>
            </a:solidFill>
            <a:ln>
              <a:noFill/>
            </a:ln>
            <a:effectLst/>
          </c:spPr>
          <c:invertIfNegative val="0"/>
          <c:cat>
            <c:numRef>
              <c:f>'5G services'!$C$32:$K$32</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services'!$C$43:$K$43</c:f>
              <c:numCache>
                <c:formatCode>_(* #,##0_);_(* \(#,##0\);_(* "-"_);_(@_)</c:formatCode>
                <c:ptCount val="9"/>
                <c:pt idx="0">
                  <c:v>0</c:v>
                </c:pt>
                <c:pt idx="1">
                  <c:v>2.5000000000000001E-2</c:v>
                </c:pt>
                <c:pt idx="2">
                  <c:v>48.031999999999996</c:v>
                </c:pt>
                <c:pt idx="3">
                  <c:v>164.91300000000001</c:v>
                </c:pt>
                <c:pt idx="4">
                  <c:v>371.13499999999999</c:v>
                </c:pt>
                <c:pt idx="5">
                  <c:v>616.71699999999998</c:v>
                </c:pt>
                <c:pt idx="6">
                  <c:v>906.04499999999996</c:v>
                </c:pt>
                <c:pt idx="7">
                  <c:v>1223.4100000000001</c:v>
                </c:pt>
                <c:pt idx="8">
                  <c:v>1551.7</c:v>
                </c:pt>
              </c:numCache>
            </c:numRef>
          </c:val>
          <c:extLst>
            <c:ext xmlns:c16="http://schemas.microsoft.com/office/drawing/2014/chart" uri="{C3380CC4-5D6E-409C-BE32-E72D297353CC}">
              <c16:uniqueId val="{0000000A-2A52-4C44-8475-194498A41B45}"/>
            </c:ext>
          </c:extLst>
        </c:ser>
        <c:ser>
          <c:idx val="11"/>
          <c:order val="11"/>
          <c:tx>
            <c:strRef>
              <c:f>'5G services'!$B$44</c:f>
              <c:strCache>
                <c:ptCount val="1"/>
                <c:pt idx="0">
                  <c:v>Western Europe</c:v>
                </c:pt>
              </c:strCache>
            </c:strRef>
          </c:tx>
          <c:spPr>
            <a:solidFill>
              <a:schemeClr val="accent6">
                <a:lumMod val="60000"/>
              </a:schemeClr>
            </a:solidFill>
            <a:ln>
              <a:noFill/>
            </a:ln>
            <a:effectLst/>
          </c:spPr>
          <c:invertIfNegative val="0"/>
          <c:cat>
            <c:numRef>
              <c:f>'5G services'!$C$32:$K$32</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'5G services'!$C$44:$K$44</c:f>
              <c:numCache>
                <c:formatCode>_(* #,##0_);_(* \(#,##0\);_(* "-"_);_(@_)</c:formatCode>
                <c:ptCount val="9"/>
                <c:pt idx="0">
                  <c:v>156.6</c:v>
                </c:pt>
                <c:pt idx="1">
                  <c:v>358.44900000000001</c:v>
                </c:pt>
                <c:pt idx="2">
                  <c:v>585.15</c:v>
                </c:pt>
                <c:pt idx="3">
                  <c:v>928.42200000000003</c:v>
                </c:pt>
                <c:pt idx="4">
                  <c:v>2005.8920000000001</c:v>
                </c:pt>
                <c:pt idx="5">
                  <c:v>3259.5430000000001</c:v>
                </c:pt>
                <c:pt idx="6">
                  <c:v>4641.652</c:v>
                </c:pt>
                <c:pt idx="7">
                  <c:v>6088.799</c:v>
                </c:pt>
                <c:pt idx="8">
                  <c:v>7574.9560000000001</c:v>
                </c:pt>
              </c:numCache>
            </c:numRef>
          </c:val>
          <c:extLst>
            <c:ext xmlns:c16="http://schemas.microsoft.com/office/drawing/2014/chart" uri="{C3380CC4-5D6E-409C-BE32-E72D297353CC}">
              <c16:uniqueId val="{0000000B-2A52-4C44-8475-194498A41B45}"/>
            </c:ext>
          </c:extLst>
        </c:ser>
        <c:dLbls>
          <c:showLegendKey val="0"/>
          <c:showVal val="0"/>
          <c:showCatName val="0"/>
          <c:showSerName val="0"/>
          <c:showPercent val="0"/>
          <c:showBubbleSize val="0"/>
        </c:dLbls>
        <c:gapWidth val="219"/>
        <c:overlap val="-27"/>
        <c:axId val="2060688848"/>
        <c:axId val="2060689808"/>
        <c:extLst>
          <c:ext xmlns:c15="http://schemas.microsoft.com/office/drawing/2012/chart" uri="{02D57815-91ED-43cb-92C2-25804820EDAC}">
            <c15:filteredBarSeries>
              <c15:ser>
                <c:idx val="0"/>
                <c:order val="0"/>
                <c:tx>
                  <c:strRef>
                    <c:extLst>
                      <c:ext uri="{02D57815-91ED-43cb-92C2-25804820EDAC}">
                        <c15:formulaRef>
                          <c15:sqref>'5G services'!$B$33</c15:sqref>
                        </c15:formulaRef>
                      </c:ext>
                    </c:extLst>
                    <c:strCache>
                      <c:ptCount val="1"/>
                      <c:pt idx="0">
                        <c:v>Middle East &amp; Africa</c:v>
                      </c:pt>
                    </c:strCache>
                  </c:strRef>
                </c:tx>
                <c:spPr>
                  <a:solidFill>
                    <a:schemeClr val="accent1"/>
                  </a:solidFill>
                  <a:ln>
                    <a:noFill/>
                  </a:ln>
                  <a:effectLst/>
                </c:spPr>
                <c:invertIfNegative val="0"/>
                <c:cat>
                  <c:numRef>
                    <c:extLst>
                      <c:ext uri="{02D57815-91ED-43cb-92C2-25804820EDAC}">
                        <c15:formulaRef>
                          <c15:sqref>'5G services'!$C$32:$K$32</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c:ext uri="{02D57815-91ED-43cb-92C2-25804820EDAC}">
                        <c15:formulaRef>
                          <c15:sqref>'5G services'!$C$33:$K$33</c15:sqref>
                        </c15:formulaRef>
                      </c:ext>
                    </c:extLst>
                    <c:numCache>
                      <c:formatCode>_(* #,##0_);_(* \(#,##0\);_(* "-"_);_(@_)</c:formatCode>
                      <c:ptCount val="9"/>
                      <c:pt idx="0">
                        <c:v>175.654</c:v>
                      </c:pt>
                      <c:pt idx="1">
                        <c:v>374.44799999999998</c:v>
                      </c:pt>
                      <c:pt idx="2">
                        <c:v>737.024</c:v>
                      </c:pt>
                      <c:pt idx="3">
                        <c:v>1622.5150000000001</c:v>
                      </c:pt>
                      <c:pt idx="4">
                        <c:v>2569.8020000000001</c:v>
                      </c:pt>
                      <c:pt idx="5">
                        <c:v>3886.116</c:v>
                      </c:pt>
                      <c:pt idx="6">
                        <c:v>5382.4260000000004</c:v>
                      </c:pt>
                      <c:pt idx="7">
                        <c:v>6979.5919999999996</c:v>
                      </c:pt>
                      <c:pt idx="8">
                        <c:v>8573.9680000000008</c:v>
                      </c:pt>
                    </c:numCache>
                  </c:numRef>
                </c:val>
                <c:extLst>
                  <c:ext xmlns:c16="http://schemas.microsoft.com/office/drawing/2014/chart" uri="{C3380CC4-5D6E-409C-BE32-E72D297353CC}">
                    <c16:uniqueId val="{00000000-2A52-4C44-8475-194498A41B4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'5G services'!$B$36</c15:sqref>
                        </c15:formulaRef>
                      </c:ext>
                    </c:extLst>
                    <c:strCache>
                      <c:ptCount val="1"/>
                      <c:pt idx="0">
                        <c:v>Asia &amp; Oceania</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'5G services'!$C$32:$K$32</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'5G services'!$C$36:$K$36</c15:sqref>
                        </c15:formulaRef>
                      </c:ext>
                    </c:extLst>
                    <c:numCache>
                      <c:formatCode>_(* #,##0_);_(* \(#,##0\);_(* "-"_);_(@_)</c:formatCode>
                      <c:ptCount val="9"/>
                      <c:pt idx="0">
                        <c:v>172.3</c:v>
                      </c:pt>
                      <c:pt idx="1">
                        <c:v>488.34</c:v>
                      </c:pt>
                      <c:pt idx="2">
                        <c:v>1019.35</c:v>
                      </c:pt>
                      <c:pt idx="3">
                        <c:v>1981.498</c:v>
                      </c:pt>
                      <c:pt idx="4">
                        <c:v>4146.018</c:v>
                      </c:pt>
                      <c:pt idx="5">
                        <c:v>7257.6840000000002</c:v>
                      </c:pt>
                      <c:pt idx="6">
                        <c:v>11140.768</c:v>
                      </c:pt>
                      <c:pt idx="7">
                        <c:v>15403.974</c:v>
                      </c:pt>
                      <c:pt idx="8">
                        <c:v>19807.562999999998</c:v>
                      </c:pt>
                    </c:numCache>
                  </c:numRef>
                </c:val>
                <c:extLst xmlns:c15="http://schemas.microsoft.com/office/drawing/2012/chart">
                  <c:ext xmlns:c16="http://schemas.microsoft.com/office/drawing/2014/chart" uri="{C3380CC4-5D6E-409C-BE32-E72D297353CC}">
                    <c16:uniqueId val="{00000003-2A52-4C44-8475-194498A41B4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'5G services'!$B$39</c15:sqref>
                        </c15:formulaRef>
                      </c:ext>
                    </c:extLst>
                    <c:strCache>
                      <c:ptCount val="1"/>
                      <c:pt idx="0">
                        <c:v>Americas</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'5G services'!$C$32:$K$32</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'5G services'!$C$39:$K$39</c15:sqref>
                        </c15:formulaRef>
                      </c:ext>
                    </c:extLst>
                    <c:numCache>
                      <c:formatCode>_(* #,##0_);_(* \(#,##0\);_(* "-"_);_(@_)</c:formatCode>
                      <c:ptCount val="9"/>
                      <c:pt idx="0">
                        <c:v>5.5910000000000002</c:v>
                      </c:pt>
                      <c:pt idx="1">
                        <c:v>517.54</c:v>
                      </c:pt>
                      <c:pt idx="2">
                        <c:v>3201.63</c:v>
                      </c:pt>
                      <c:pt idx="3">
                        <c:v>6798.89</c:v>
                      </c:pt>
                      <c:pt idx="4">
                        <c:v>9800.1319999999996</c:v>
                      </c:pt>
                      <c:pt idx="5">
                        <c:v>12883.629000000001</c:v>
                      </c:pt>
                      <c:pt idx="6">
                        <c:v>15815.941000000001</c:v>
                      </c:pt>
                      <c:pt idx="7">
                        <c:v>18591.556</c:v>
                      </c:pt>
                      <c:pt idx="8">
                        <c:v>21196.032999999999</c:v>
                      </c:pt>
                    </c:numCache>
                  </c:numRef>
                </c:val>
                <c:extLst xmlns:c15="http://schemas.microsoft.com/office/drawing/2012/chart">
                  <c:ext xmlns:c16="http://schemas.microsoft.com/office/drawing/2014/chart" uri="{C3380CC4-5D6E-409C-BE32-E72D297353CC}">
                    <c16:uniqueId val="{00000006-2A52-4C44-8475-194498A41B4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'5G services'!$B$42</c15:sqref>
                        </c15:formulaRef>
                      </c:ext>
                    </c:extLst>
                    <c:strCache>
                      <c:ptCount val="1"/>
                      <c:pt idx="0">
                        <c:v>Europe</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'5G services'!$C$32:$K$32</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'5G services'!$C$42:$K$42</c15:sqref>
                        </c15:formulaRef>
                      </c:ext>
                    </c:extLst>
                    <c:numCache>
                      <c:formatCode>_(* #,##0_);_(* \(#,##0\);_(* "-"_);_(@_)</c:formatCode>
                      <c:ptCount val="9"/>
                      <c:pt idx="0">
                        <c:v>156.6</c:v>
                      </c:pt>
                      <c:pt idx="1">
                        <c:v>358.47399999999999</c:v>
                      </c:pt>
                      <c:pt idx="2">
                        <c:v>633.18200000000002</c:v>
                      </c:pt>
                      <c:pt idx="3">
                        <c:v>1093.335</c:v>
                      </c:pt>
                      <c:pt idx="4">
                        <c:v>2377.027</c:v>
                      </c:pt>
                      <c:pt idx="5">
                        <c:v>3876.26</c:v>
                      </c:pt>
                      <c:pt idx="6">
                        <c:v>5547.6970000000001</c:v>
                      </c:pt>
                      <c:pt idx="7">
                        <c:v>7312.2089999999998</c:v>
                      </c:pt>
                      <c:pt idx="8">
                        <c:v>9126.6560000000009</c:v>
                      </c:pt>
                    </c:numCache>
                  </c:numRef>
                </c:val>
                <c:extLst xmlns:c15="http://schemas.microsoft.com/office/drawing/2012/chart">
                  <c:ext xmlns:c16="http://schemas.microsoft.com/office/drawing/2014/chart" uri="{C3380CC4-5D6E-409C-BE32-E72D297353CC}">
                    <c16:uniqueId val="{00000009-2A52-4C44-8475-194498A41B45}"/>
                  </c:ext>
                </c:extLst>
              </c15:ser>
            </c15:filteredBarSeries>
          </c:ext>
        </c:extLst>
      </c:barChart>
      <c:catAx>
        <c:axId val="206068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0689808"/>
        <c:crosses val="autoZero"/>
        <c:auto val="1"/>
        <c:lblAlgn val="ctr"/>
        <c:lblOffset val="100"/>
        <c:noMultiLvlLbl val="0"/>
      </c:catAx>
      <c:valAx>
        <c:axId val="2060689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baseline="0">
                    <a:solidFill>
                      <a:srgbClr val="000000"/>
                    </a:solidFill>
                    <a:latin typeface="Calibri" panose="020F0502020204030204" pitchFamily="34" charset="0"/>
                  </a:rPr>
                  <a:t>Subscriptions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0688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Total mobile subscriptions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'Total mobile'!$B$11</c:f>
              <c:strCache>
                <c:ptCount val="1"/>
                <c:pt idx="0">
                  <c:v>Africa</c:v>
                </c:pt>
              </c:strCache>
            </c:strRef>
          </c:tx>
          <c:spPr>
            <a:solidFill>
              <a:schemeClr val="accent2"/>
            </a:solidFill>
            <a:ln>
              <a:noFill/>
            </a:ln>
            <a:effectLst/>
          </c:spPr>
          <c:invertIfNegative val="0"/>
          <c:cat>
            <c:numRef>
              <c:f>'Total mobile'!$C$9:$K$9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 mobile'!$C$11:$K$11</c:f>
              <c:numCache>
                <c:formatCode>_(* #,##0_);_(* \(#,##0\);_(* "-"_);_(@_)</c:formatCode>
                <c:ptCount val="9"/>
                <c:pt idx="0">
                  <c:v>1175576.3730000001</c:v>
                </c:pt>
                <c:pt idx="1">
                  <c:v>1231438.3000000003</c:v>
                </c:pt>
                <c:pt idx="2">
                  <c:v>1318886.3559999999</c:v>
                </c:pt>
                <c:pt idx="3">
                  <c:v>1401252.7149999996</c:v>
                </c:pt>
                <c:pt idx="4">
                  <c:v>1477705.4280000003</c:v>
                </c:pt>
                <c:pt idx="5">
                  <c:v>1549336.7740000002</c:v>
                </c:pt>
                <c:pt idx="6">
                  <c:v>1619031.1439999999</c:v>
                </c:pt>
                <c:pt idx="7">
                  <c:v>1688409.0050000001</c:v>
                </c:pt>
                <c:pt idx="8">
                  <c:v>1758404.6980000003</c:v>
                </c:pt>
              </c:numCache>
            </c:numRef>
          </c:val>
          <c:extLst>
            <c:ext xmlns:c16="http://schemas.microsoft.com/office/drawing/2014/chart" uri="{C3380CC4-5D6E-409C-BE32-E72D297353CC}">
              <c16:uniqueId val="{00000001-4853-4A5B-9ACA-83FCA1AE0159}"/>
            </c:ext>
          </c:extLst>
        </c:ser>
        <c:ser>
          <c:idx val="2"/>
          <c:order val="2"/>
          <c:tx>
            <c:strRef>
              <c:f>'Total mobile'!$B$12</c:f>
              <c:strCache>
                <c:ptCount val="1"/>
                <c:pt idx="0">
                  <c:v>Middle East</c:v>
                </c:pt>
              </c:strCache>
            </c:strRef>
          </c:tx>
          <c:spPr>
            <a:solidFill>
              <a:schemeClr val="accent3"/>
            </a:solidFill>
            <a:ln>
              <a:noFill/>
            </a:ln>
            <a:effectLst/>
          </c:spPr>
          <c:invertIfNegative val="0"/>
          <c:cat>
            <c:numRef>
              <c:f>'Total mobile'!$C$9:$K$9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 mobile'!$C$12:$K$12</c:f>
              <c:numCache>
                <c:formatCode>_(* #,##0_);_(* \(#,##0\);_(* "-"_);_(@_)</c:formatCode>
                <c:ptCount val="9"/>
                <c:pt idx="0">
                  <c:v>370749.98300000007</c:v>
                </c:pt>
                <c:pt idx="1">
                  <c:v>391396.59400000016</c:v>
                </c:pt>
                <c:pt idx="2">
                  <c:v>418846.288</c:v>
                </c:pt>
                <c:pt idx="3">
                  <c:v>431967.28799999994</c:v>
                </c:pt>
                <c:pt idx="4">
                  <c:v>443404.34799999994</c:v>
                </c:pt>
                <c:pt idx="5">
                  <c:v>453585.75700000004</c:v>
                </c:pt>
                <c:pt idx="6">
                  <c:v>463217.55000000005</c:v>
                </c:pt>
                <c:pt idx="7">
                  <c:v>472329.88899999991</c:v>
                </c:pt>
                <c:pt idx="8">
                  <c:v>481166.82900000003</c:v>
                </c:pt>
              </c:numCache>
            </c:numRef>
          </c:val>
          <c:extLst>
            <c:ext xmlns:c16="http://schemas.microsoft.com/office/drawing/2014/chart" uri="{C3380CC4-5D6E-409C-BE32-E72D297353CC}">
              <c16:uniqueId val="{00000002-4853-4A5B-9ACA-83FCA1AE0159}"/>
            </c:ext>
          </c:extLst>
        </c:ser>
        <c:ser>
          <c:idx val="4"/>
          <c:order val="4"/>
          <c:tx>
            <c:strRef>
              <c:f>'Total mobile'!$B$14</c:f>
              <c:strCache>
                <c:ptCount val="1"/>
                <c:pt idx="0">
                  <c:v>Central &amp; Southern Asia</c:v>
                </c:pt>
              </c:strCache>
            </c:strRef>
          </c:tx>
          <c:spPr>
            <a:solidFill>
              <a:schemeClr val="accent5"/>
            </a:solidFill>
            <a:ln>
              <a:noFill/>
            </a:ln>
            <a:effectLst/>
          </c:spPr>
          <c:invertIfNegative val="0"/>
          <c:cat>
            <c:numRef>
              <c:f>'Total mobile'!$C$9:$K$9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 mobile'!$C$14:$K$14</c:f>
              <c:numCache>
                <c:formatCode>_(* #,##0_);_(* \(#,##0\);_(* "-"_);_(@_)</c:formatCode>
                <c:ptCount val="9"/>
                <c:pt idx="0">
                  <c:v>1619813.7670000002</c:v>
                </c:pt>
                <c:pt idx="1">
                  <c:v>1648753.9809999994</c:v>
                </c:pt>
                <c:pt idx="2">
                  <c:v>1651589.4720000001</c:v>
                </c:pt>
                <c:pt idx="3">
                  <c:v>1679111.564</c:v>
                </c:pt>
                <c:pt idx="4">
                  <c:v>1719230.9030000004</c:v>
                </c:pt>
                <c:pt idx="5">
                  <c:v>1765159.9549999998</c:v>
                </c:pt>
                <c:pt idx="6">
                  <c:v>1812382.541</c:v>
                </c:pt>
                <c:pt idx="7">
                  <c:v>1858171.1249999998</c:v>
                </c:pt>
                <c:pt idx="8">
                  <c:v>1902607.2180000001</c:v>
                </c:pt>
              </c:numCache>
            </c:numRef>
          </c:val>
          <c:extLst>
            <c:ext xmlns:c16="http://schemas.microsoft.com/office/drawing/2014/chart" uri="{C3380CC4-5D6E-409C-BE32-E72D297353CC}">
              <c16:uniqueId val="{00000004-4853-4A5B-9ACA-83FCA1AE0159}"/>
            </c:ext>
          </c:extLst>
        </c:ser>
        <c:ser>
          <c:idx val="5"/>
          <c:order val="5"/>
          <c:tx>
            <c:strRef>
              <c:f>'Total mobile'!$B$15</c:f>
              <c:strCache>
                <c:ptCount val="1"/>
                <c:pt idx="0">
                  <c:v>Oceania, Eastern &amp; South-Eastern Asia</c:v>
                </c:pt>
              </c:strCache>
            </c:strRef>
          </c:tx>
          <c:spPr>
            <a:solidFill>
              <a:schemeClr val="accent6"/>
            </a:solidFill>
            <a:ln>
              <a:noFill/>
            </a:ln>
            <a:effectLst/>
          </c:spPr>
          <c:invertIfNegative val="0"/>
          <c:cat>
            <c:numRef>
              <c:f>'Total mobile'!$C$9:$K$9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 mobile'!$C$15:$K$15</c:f>
              <c:numCache>
                <c:formatCode>_(* #,##0_);_(* \(#,##0\);_(* "-"_);_(@_)</c:formatCode>
                <c:ptCount val="9"/>
                <c:pt idx="0">
                  <c:v>3978532.3629999999</c:v>
                </c:pt>
                <c:pt idx="1">
                  <c:v>4332806.4540000008</c:v>
                </c:pt>
                <c:pt idx="2">
                  <c:v>4830198.165000001</c:v>
                </c:pt>
                <c:pt idx="3">
                  <c:v>5358409.6460000016</c:v>
                </c:pt>
                <c:pt idx="4">
                  <c:v>5837311.2500000019</c:v>
                </c:pt>
                <c:pt idx="5">
                  <c:v>6218587.049999998</c:v>
                </c:pt>
                <c:pt idx="6">
                  <c:v>6534438.3479999984</c:v>
                </c:pt>
                <c:pt idx="7">
                  <c:v>6769064.5600000005</c:v>
                </c:pt>
                <c:pt idx="8">
                  <c:v>6935327.7250000006</c:v>
                </c:pt>
              </c:numCache>
            </c:numRef>
          </c:val>
          <c:extLst>
            <c:ext xmlns:c16="http://schemas.microsoft.com/office/drawing/2014/chart" uri="{C3380CC4-5D6E-409C-BE32-E72D297353CC}">
              <c16:uniqueId val="{00000005-4853-4A5B-9ACA-83FCA1AE0159}"/>
            </c:ext>
          </c:extLst>
        </c:ser>
        <c:ser>
          <c:idx val="7"/>
          <c:order val="7"/>
          <c:tx>
            <c:strRef>
              <c:f>'Total mobile'!$B$17</c:f>
              <c:strCache>
                <c:ptCount val="1"/>
                <c:pt idx="0">
                  <c:v>Latin America &amp; the Caribbean</c:v>
                </c:pt>
              </c:strCache>
            </c:strRef>
          </c:tx>
          <c:spPr>
            <a:solidFill>
              <a:schemeClr val="accent2">
                <a:lumMod val="60000"/>
              </a:schemeClr>
            </a:solidFill>
            <a:ln>
              <a:noFill/>
            </a:ln>
            <a:effectLst/>
          </c:spPr>
          <c:invertIfNegative val="0"/>
          <c:cat>
            <c:numRef>
              <c:f>'Total mobile'!$C$9:$K$9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 mobile'!$C$17:$K$17</c:f>
              <c:numCache>
                <c:formatCode>_(* #,##0_);_(* \(#,##0\);_(* "-"_);_(@_)</c:formatCode>
                <c:ptCount val="9"/>
                <c:pt idx="0">
                  <c:v>690526.87100000016</c:v>
                </c:pt>
                <c:pt idx="1">
                  <c:v>739304.55500000017</c:v>
                </c:pt>
                <c:pt idx="2">
                  <c:v>756608.84200000006</c:v>
                </c:pt>
                <c:pt idx="3">
                  <c:v>776102.04099999997</c:v>
                </c:pt>
                <c:pt idx="4">
                  <c:v>797057.56500000006</c:v>
                </c:pt>
                <c:pt idx="5">
                  <c:v>817427.73699999996</c:v>
                </c:pt>
                <c:pt idx="6">
                  <c:v>836421.19800000021</c:v>
                </c:pt>
                <c:pt idx="7">
                  <c:v>855047.14299999992</c:v>
                </c:pt>
                <c:pt idx="8">
                  <c:v>873527.85400000005</c:v>
                </c:pt>
              </c:numCache>
            </c:numRef>
          </c:val>
          <c:extLst>
            <c:ext xmlns:c16="http://schemas.microsoft.com/office/drawing/2014/chart" uri="{C3380CC4-5D6E-409C-BE32-E72D297353CC}">
              <c16:uniqueId val="{00000007-4853-4A5B-9ACA-83FCA1AE0159}"/>
            </c:ext>
          </c:extLst>
        </c:ser>
        <c:ser>
          <c:idx val="8"/>
          <c:order val="8"/>
          <c:tx>
            <c:strRef>
              <c:f>'Total mobile'!$B$18</c:f>
              <c:strCache>
                <c:ptCount val="1"/>
                <c:pt idx="0">
                  <c:v>North America</c:v>
                </c:pt>
              </c:strCache>
            </c:strRef>
          </c:tx>
          <c:spPr>
            <a:solidFill>
              <a:schemeClr val="accent3">
                <a:lumMod val="60000"/>
              </a:schemeClr>
            </a:solidFill>
            <a:ln>
              <a:noFill/>
            </a:ln>
            <a:effectLst/>
          </c:spPr>
          <c:invertIfNegative val="0"/>
          <c:cat>
            <c:numRef>
              <c:f>'Total mobile'!$C$9:$K$9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 mobile'!$C$18:$K$18</c:f>
              <c:numCache>
                <c:formatCode>_(* #,##0_);_(* \(#,##0\);_(* "-"_);_(@_)</c:formatCode>
                <c:ptCount val="9"/>
                <c:pt idx="0">
                  <c:v>566755.69200000004</c:v>
                </c:pt>
                <c:pt idx="1">
                  <c:v>609542.52100000007</c:v>
                </c:pt>
                <c:pt idx="2">
                  <c:v>638756.43500000006</c:v>
                </c:pt>
                <c:pt idx="3">
                  <c:v>683479.99899999995</c:v>
                </c:pt>
                <c:pt idx="4">
                  <c:v>722800.63400000008</c:v>
                </c:pt>
                <c:pt idx="5">
                  <c:v>758897.15500000003</c:v>
                </c:pt>
                <c:pt idx="6">
                  <c:v>794072.13000000012</c:v>
                </c:pt>
                <c:pt idx="7">
                  <c:v>829456.68900000001</c:v>
                </c:pt>
                <c:pt idx="8">
                  <c:v>865392.5560000001</c:v>
                </c:pt>
              </c:numCache>
            </c:numRef>
          </c:val>
          <c:extLst>
            <c:ext xmlns:c16="http://schemas.microsoft.com/office/drawing/2014/chart" uri="{C3380CC4-5D6E-409C-BE32-E72D297353CC}">
              <c16:uniqueId val="{00000008-4853-4A5B-9ACA-83FCA1AE0159}"/>
            </c:ext>
          </c:extLst>
        </c:ser>
        <c:ser>
          <c:idx val="10"/>
          <c:order val="10"/>
          <c:tx>
            <c:strRef>
              <c:f>'Total mobile'!$B$20</c:f>
              <c:strCache>
                <c:ptCount val="1"/>
                <c:pt idx="0">
                  <c:v>Western Europe</c:v>
                </c:pt>
              </c:strCache>
            </c:strRef>
          </c:tx>
          <c:spPr>
            <a:solidFill>
              <a:schemeClr val="accent5">
                <a:lumMod val="60000"/>
              </a:schemeClr>
            </a:solidFill>
            <a:ln>
              <a:noFill/>
            </a:ln>
            <a:effectLst/>
          </c:spPr>
          <c:invertIfNegative val="0"/>
          <c:cat>
            <c:numRef>
              <c:f>'Total mobile'!$C$9:$K$9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 mobile'!$C$20:$K$20</c:f>
              <c:numCache>
                <c:formatCode>_(* #,##0_);_(* \(#,##0\);_(* "-"_);_(@_)</c:formatCode>
                <c:ptCount val="9"/>
                <c:pt idx="0">
                  <c:v>651115.3119999998</c:v>
                </c:pt>
                <c:pt idx="1">
                  <c:v>682616.29699999967</c:v>
                </c:pt>
                <c:pt idx="2">
                  <c:v>712997.85499999975</c:v>
                </c:pt>
                <c:pt idx="3">
                  <c:v>738121.06299999997</c:v>
                </c:pt>
                <c:pt idx="4">
                  <c:v>753800.58400000003</c:v>
                </c:pt>
                <c:pt idx="5">
                  <c:v>766208.04599999986</c:v>
                </c:pt>
                <c:pt idx="6">
                  <c:v>777219.25699999998</c:v>
                </c:pt>
                <c:pt idx="7">
                  <c:v>787612.83700000017</c:v>
                </c:pt>
                <c:pt idx="8">
                  <c:v>797937.45200000005</c:v>
                </c:pt>
              </c:numCache>
            </c:numRef>
          </c:val>
          <c:extLst>
            <c:ext xmlns:c16="http://schemas.microsoft.com/office/drawing/2014/chart" uri="{C3380CC4-5D6E-409C-BE32-E72D297353CC}">
              <c16:uniqueId val="{0000000A-4853-4A5B-9ACA-83FCA1AE0159}"/>
            </c:ext>
          </c:extLst>
        </c:ser>
        <c:ser>
          <c:idx val="11"/>
          <c:order val="11"/>
          <c:tx>
            <c:strRef>
              <c:f>'Total mobile'!$B$21</c:f>
              <c:strCache>
                <c:ptCount val="1"/>
                <c:pt idx="0">
                  <c:v>Eastern Europe</c:v>
                </c:pt>
              </c:strCache>
            </c:strRef>
          </c:tx>
          <c:spPr>
            <a:solidFill>
              <a:schemeClr val="accent6">
                <a:lumMod val="60000"/>
              </a:schemeClr>
            </a:solidFill>
            <a:ln>
              <a:noFill/>
            </a:ln>
            <a:effectLst/>
          </c:spPr>
          <c:invertIfNegative val="0"/>
          <c:cat>
            <c:numRef>
              <c:f>'Total mobile'!$C$9:$K$9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 mobile'!$C$21:$K$21</c:f>
              <c:numCache>
                <c:formatCode>_(* #,##0_);_(* \(#,##0\);_(* "-"_);_(@_)</c:formatCode>
                <c:ptCount val="9"/>
                <c:pt idx="0">
                  <c:v>501513.4439999999</c:v>
                </c:pt>
                <c:pt idx="1">
                  <c:v>514213.73900000006</c:v>
                </c:pt>
                <c:pt idx="2">
                  <c:v>512958.94800000003</c:v>
                </c:pt>
                <c:pt idx="3">
                  <c:v>517664.47599999991</c:v>
                </c:pt>
                <c:pt idx="4">
                  <c:v>520482.12999999995</c:v>
                </c:pt>
                <c:pt idx="5">
                  <c:v>522826.29699999996</c:v>
                </c:pt>
                <c:pt idx="6">
                  <c:v>524998.28999999992</c:v>
                </c:pt>
                <c:pt idx="7">
                  <c:v>527151.29399999999</c:v>
                </c:pt>
                <c:pt idx="8">
                  <c:v>529217.73599999992</c:v>
                </c:pt>
              </c:numCache>
            </c:numRef>
          </c:val>
          <c:extLst>
            <c:ext xmlns:c16="http://schemas.microsoft.com/office/drawing/2014/chart" uri="{C3380CC4-5D6E-409C-BE32-E72D297353CC}">
              <c16:uniqueId val="{0000000B-4853-4A5B-9ACA-83FCA1AE0159}"/>
            </c:ext>
          </c:extLst>
        </c:ser>
        <c:dLbls>
          <c:showLegendKey val="0"/>
          <c:showVal val="0"/>
          <c:showCatName val="0"/>
          <c:showSerName val="0"/>
          <c:showPercent val="0"/>
          <c:showBubbleSize val="0"/>
        </c:dLbls>
        <c:gapWidth val="219"/>
        <c:overlap val="-27"/>
        <c:axId val="531671520"/>
        <c:axId val="531675360"/>
        <c:extLst>
          <c:ext xmlns:c15="http://schemas.microsoft.com/office/drawing/2012/chart" uri="{02D57815-91ED-43cb-92C2-25804820EDAC}">
            <c15:filteredBarSeries>
              <c15:ser>
                <c:idx val="0"/>
                <c:order val="0"/>
                <c:tx>
                  <c:strRef>
                    <c:extLst>
                      <c:ext uri="{02D57815-91ED-43cb-92C2-25804820EDAC}">
                        <c15:formulaRef>
                          <c15:sqref>'Total mobile'!$B$10</c15:sqref>
                        </c15:formulaRef>
                      </c:ext>
                    </c:extLst>
                    <c:strCache>
                      <c:ptCount val="1"/>
                      <c:pt idx="0">
                        <c:v>Middle East &amp; Africa</c:v>
                      </c:pt>
                    </c:strCache>
                  </c:strRef>
                </c:tx>
                <c:spPr>
                  <a:solidFill>
                    <a:schemeClr val="accent1"/>
                  </a:solidFill>
                  <a:ln>
                    <a:noFill/>
                  </a:ln>
                  <a:effectLst/>
                </c:spPr>
                <c:invertIfNegative val="0"/>
                <c:cat>
                  <c:numRef>
                    <c:extLst>
                      <c:ext uri="{02D57815-91ED-43cb-92C2-25804820EDAC}">
                        <c15:formulaRef>
                          <c15:sqref>'Total mobile'!$C$9:$K$9</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c:ext uri="{02D57815-91ED-43cb-92C2-25804820EDAC}">
                        <c15:formulaRef>
                          <c15:sqref>'Total mobile'!$C$10:$K$10</c15:sqref>
                        </c15:formulaRef>
                      </c:ext>
                    </c:extLst>
                    <c:numCache>
                      <c:formatCode>_(* #,##0_);_(* \(#,##0\);_(* "-"_);_(@_)</c:formatCode>
                      <c:ptCount val="9"/>
                      <c:pt idx="0">
                        <c:v>1546326.3560000006</c:v>
                      </c:pt>
                      <c:pt idx="1">
                        <c:v>1622834.894000001</c:v>
                      </c:pt>
                      <c:pt idx="2">
                        <c:v>1737732.6439999994</c:v>
                      </c:pt>
                      <c:pt idx="3">
                        <c:v>1833220.003</c:v>
                      </c:pt>
                      <c:pt idx="4">
                        <c:v>1921109.7759999998</c:v>
                      </c:pt>
                      <c:pt idx="5">
                        <c:v>2002922.5310000002</c:v>
                      </c:pt>
                      <c:pt idx="6">
                        <c:v>2082248.6939999997</c:v>
                      </c:pt>
                      <c:pt idx="7">
                        <c:v>2160738.8940000003</c:v>
                      </c:pt>
                      <c:pt idx="8">
                        <c:v>2239571.5270000002</c:v>
                      </c:pt>
                    </c:numCache>
                  </c:numRef>
                </c:val>
                <c:extLst>
                  <c:ext xmlns:c16="http://schemas.microsoft.com/office/drawing/2014/chart" uri="{C3380CC4-5D6E-409C-BE32-E72D297353CC}">
                    <c16:uniqueId val="{00000000-4853-4A5B-9ACA-83FCA1AE015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'Total mobile'!$B$13</c15:sqref>
                        </c15:formulaRef>
                      </c:ext>
                    </c:extLst>
                    <c:strCache>
                      <c:ptCount val="1"/>
                      <c:pt idx="0">
                        <c:v>Asia &amp; Oceania</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'Total mobile'!$C$9:$K$9</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'Total mobile'!$C$13:$K$13</c15:sqref>
                        </c15:formulaRef>
                      </c:ext>
                    </c:extLst>
                    <c:numCache>
                      <c:formatCode>_(* #,##0_);_(* \(#,##0\);_(* "-"_);_(@_)</c:formatCode>
                      <c:ptCount val="9"/>
                      <c:pt idx="0">
                        <c:v>5598346.1300000008</c:v>
                      </c:pt>
                      <c:pt idx="1">
                        <c:v>5981560.4350000015</c:v>
                      </c:pt>
                      <c:pt idx="2">
                        <c:v>6481787.6370000001</c:v>
                      </c:pt>
                      <c:pt idx="3">
                        <c:v>7037521.2100000009</c:v>
                      </c:pt>
                      <c:pt idx="4">
                        <c:v>7556542.1530000009</c:v>
                      </c:pt>
                      <c:pt idx="5">
                        <c:v>7983747.004999998</c:v>
                      </c:pt>
                      <c:pt idx="6">
                        <c:v>8346820.8889999976</c:v>
                      </c:pt>
                      <c:pt idx="7">
                        <c:v>8627235.6849999987</c:v>
                      </c:pt>
                      <c:pt idx="8">
                        <c:v>8837934.943</c:v>
                      </c:pt>
                    </c:numCache>
                  </c:numRef>
                </c:val>
                <c:extLst xmlns:c15="http://schemas.microsoft.com/office/drawing/2012/chart">
                  <c:ext xmlns:c16="http://schemas.microsoft.com/office/drawing/2014/chart" uri="{C3380CC4-5D6E-409C-BE32-E72D297353CC}">
                    <c16:uniqueId val="{00000003-4853-4A5B-9ACA-83FCA1AE015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'Total mobile'!$B$16</c15:sqref>
                        </c15:formulaRef>
                      </c:ext>
                    </c:extLst>
                    <c:strCache>
                      <c:ptCount val="1"/>
                      <c:pt idx="0">
                        <c:v>Americas</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'Total mobile'!$C$9:$K$9</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'Total mobile'!$C$16:$K$16</c15:sqref>
                        </c15:formulaRef>
                      </c:ext>
                    </c:extLst>
                    <c:numCache>
                      <c:formatCode>_(* #,##0_);_(* \(#,##0\);_(* "-"_);_(@_)</c:formatCode>
                      <c:ptCount val="9"/>
                      <c:pt idx="0">
                        <c:v>1257282.5630000003</c:v>
                      </c:pt>
                      <c:pt idx="1">
                        <c:v>1348847.0760000004</c:v>
                      </c:pt>
                      <c:pt idx="2">
                        <c:v>1395365.277</c:v>
                      </c:pt>
                      <c:pt idx="3">
                        <c:v>1459582.0399999998</c:v>
                      </c:pt>
                      <c:pt idx="4">
                        <c:v>1519858.199</c:v>
                      </c:pt>
                      <c:pt idx="5">
                        <c:v>1576324.8919999998</c:v>
                      </c:pt>
                      <c:pt idx="6">
                        <c:v>1630493.3280000002</c:v>
                      </c:pt>
                      <c:pt idx="7">
                        <c:v>1684503.8319999999</c:v>
                      </c:pt>
                      <c:pt idx="8">
                        <c:v>1738920.41</c:v>
                      </c:pt>
                    </c:numCache>
                  </c:numRef>
                </c:val>
                <c:extLst xmlns:c15="http://schemas.microsoft.com/office/drawing/2012/chart">
                  <c:ext xmlns:c16="http://schemas.microsoft.com/office/drawing/2014/chart" uri="{C3380CC4-5D6E-409C-BE32-E72D297353CC}">
                    <c16:uniqueId val="{00000006-4853-4A5B-9ACA-83FCA1AE015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'Total mobile'!$B$19</c15:sqref>
                        </c15:formulaRef>
                      </c:ext>
                    </c:extLst>
                    <c:strCache>
                      <c:ptCount val="1"/>
                      <c:pt idx="0">
                        <c:v>Europe</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'Total mobile'!$C$9:$K$9</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'Total mobile'!$C$19:$K$19</c15:sqref>
                        </c15:formulaRef>
                      </c:ext>
                    </c:extLst>
                    <c:numCache>
                      <c:formatCode>_(* #,##0_);_(* \(#,##0\);_(* "-"_);_(@_)</c:formatCode>
                      <c:ptCount val="9"/>
                      <c:pt idx="0">
                        <c:v>1152628.7559999998</c:v>
                      </c:pt>
                      <c:pt idx="1">
                        <c:v>1196830.0360000001</c:v>
                      </c:pt>
                      <c:pt idx="2">
                        <c:v>1225956.8030000001</c:v>
                      </c:pt>
                      <c:pt idx="3">
                        <c:v>1255785.5389999999</c:v>
                      </c:pt>
                      <c:pt idx="4">
                        <c:v>1274282.7139999997</c:v>
                      </c:pt>
                      <c:pt idx="5">
                        <c:v>1289034.3430000001</c:v>
                      </c:pt>
                      <c:pt idx="6">
                        <c:v>1302217.5469999998</c:v>
                      </c:pt>
                      <c:pt idx="7">
                        <c:v>1314764.1310000001</c:v>
                      </c:pt>
                      <c:pt idx="8">
                        <c:v>1327155.1880000005</c:v>
                      </c:pt>
                    </c:numCache>
                  </c:numRef>
                </c:val>
                <c:extLst xmlns:c15="http://schemas.microsoft.com/office/drawing/2012/chart">
                  <c:ext xmlns:c16="http://schemas.microsoft.com/office/drawing/2014/chart" uri="{C3380CC4-5D6E-409C-BE32-E72D297353CC}">
                    <c16:uniqueId val="{00000009-4853-4A5B-9ACA-83FCA1AE0159}"/>
                  </c:ext>
                </c:extLst>
              </c15:ser>
            </c15:filteredBarSeries>
          </c:ext>
        </c:extLst>
      </c:barChart>
      <c:catAx>
        <c:axId val="53167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675360"/>
        <c:crosses val="autoZero"/>
        <c:auto val="1"/>
        <c:lblAlgn val="ctr"/>
        <c:lblOffset val="100"/>
        <c:noMultiLvlLbl val="0"/>
      </c:catAx>
      <c:valAx>
        <c:axId val="531675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Subscriptions in 000s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671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Average 5G data traffic (GB per month) -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'Device connections and traffic '!$B$27</c:f>
              <c:strCache>
                <c:ptCount val="1"/>
                <c:pt idx="0">
                  <c:v>Africa</c:v>
                </c:pt>
              </c:strCache>
            </c:strRef>
          </c:tx>
          <c:spPr>
            <a:solidFill>
              <a:schemeClr val="accent2"/>
            </a:solidFill>
            <a:ln>
              <a:noFill/>
            </a:ln>
            <a:effectLst/>
          </c:spPr>
          <c:invertIfNegative val="0"/>
          <c:cat>
            <c:numRef>
              <c:f>'Device connections and traffic '!$C$25:$K$25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'!$C$27:$K$27</c:f>
              <c:numCache>
                <c:formatCode>#,##0.00_ ;\-#,##0.00\ </c:formatCode>
                <c:ptCount val="9"/>
                <c:pt idx="0">
                  <c:v>1.0432034516043709</c:v>
                </c:pt>
                <c:pt idx="1">
                  <c:v>1.1596749281129539</c:v>
                </c:pt>
                <c:pt idx="2">
                  <c:v>1.626820679618308</c:v>
                </c:pt>
                <c:pt idx="3">
                  <c:v>2.9178785983637368</c:v>
                </c:pt>
                <c:pt idx="4">
                  <c:v>3.2657888354551385</c:v>
                </c:pt>
                <c:pt idx="5">
                  <c:v>4.2512782387694097</c:v>
                </c:pt>
                <c:pt idx="6">
                  <c:v>5.5321329990046486</c:v>
                </c:pt>
                <c:pt idx="7">
                  <c:v>7.1310030920124952</c:v>
                </c:pt>
                <c:pt idx="8">
                  <c:v>9.2052388517979171</c:v>
                </c:pt>
              </c:numCache>
            </c:numRef>
          </c:val>
          <c:extLst>
            <c:ext xmlns:c16="http://schemas.microsoft.com/office/drawing/2014/chart" uri="{C3380CC4-5D6E-409C-BE32-E72D297353CC}">
              <c16:uniqueId val="{00000001-1251-460E-BE49-303716A0BE25}"/>
            </c:ext>
          </c:extLst>
        </c:ser>
        <c:ser>
          <c:idx val="2"/>
          <c:order val="2"/>
          <c:tx>
            <c:strRef>
              <c:f>'Device connections and traffic '!$B$28</c:f>
              <c:strCache>
                <c:ptCount val="1"/>
                <c:pt idx="0">
                  <c:v>Middle East</c:v>
                </c:pt>
              </c:strCache>
            </c:strRef>
          </c:tx>
          <c:spPr>
            <a:solidFill>
              <a:schemeClr val="accent3"/>
            </a:solidFill>
            <a:ln>
              <a:noFill/>
            </a:ln>
            <a:effectLst/>
          </c:spPr>
          <c:invertIfNegative val="0"/>
          <c:cat>
            <c:numRef>
              <c:f>'Device connections and traffic '!$C$25:$K$25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'!$C$28:$K$28</c:f>
              <c:numCache>
                <c:formatCode>#,##0.00_ ;\-#,##0.00\ </c:formatCode>
                <c:ptCount val="9"/>
                <c:pt idx="0">
                  <c:v>14.149117680381574</c:v>
                </c:pt>
                <c:pt idx="1">
                  <c:v>15.882477180585349</c:v>
                </c:pt>
                <c:pt idx="2">
                  <c:v>17.369616567502515</c:v>
                </c:pt>
                <c:pt idx="3">
                  <c:v>18.459788131585515</c:v>
                </c:pt>
                <c:pt idx="4">
                  <c:v>18.508802776352791</c:v>
                </c:pt>
                <c:pt idx="5">
                  <c:v>19.593842412435833</c:v>
                </c:pt>
                <c:pt idx="6">
                  <c:v>22.014082548949062</c:v>
                </c:pt>
                <c:pt idx="7">
                  <c:v>25.665638571691915</c:v>
                </c:pt>
                <c:pt idx="8">
                  <c:v>30.899624351971585</c:v>
                </c:pt>
              </c:numCache>
            </c:numRef>
          </c:val>
          <c:extLst>
            <c:ext xmlns:c16="http://schemas.microsoft.com/office/drawing/2014/chart" uri="{C3380CC4-5D6E-409C-BE32-E72D297353CC}">
              <c16:uniqueId val="{00000002-1251-460E-BE49-303716A0BE25}"/>
            </c:ext>
          </c:extLst>
        </c:ser>
        <c:ser>
          <c:idx val="4"/>
          <c:order val="4"/>
          <c:tx>
            <c:strRef>
              <c:f>'Device connections and traffic '!$B$30</c:f>
              <c:strCache>
                <c:ptCount val="1"/>
                <c:pt idx="0">
                  <c:v>Central &amp; Southern Asia</c:v>
                </c:pt>
              </c:strCache>
            </c:strRef>
          </c:tx>
          <c:spPr>
            <a:solidFill>
              <a:schemeClr val="accent5"/>
            </a:solidFill>
            <a:ln>
              <a:noFill/>
            </a:ln>
            <a:effectLst/>
          </c:spPr>
          <c:invertIfNegative val="0"/>
          <c:cat>
            <c:numRef>
              <c:f>'Device connections and traffic '!$C$25:$K$25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'!$C$30:$K$30</c:f>
              <c:numCache>
                <c:formatCode>#,##0.00_ ;\-#,##0.00\ </c:formatCode>
                <c:ptCount val="9"/>
                <c:pt idx="0">
                  <c:v>1.9567460317460317</c:v>
                </c:pt>
                <c:pt idx="1">
                  <c:v>2.8089226633581474</c:v>
                </c:pt>
                <c:pt idx="2">
                  <c:v>18.413414311697316</c:v>
                </c:pt>
                <c:pt idx="3">
                  <c:v>26.098945499962159</c:v>
                </c:pt>
                <c:pt idx="4">
                  <c:v>31.77637612486264</c:v>
                </c:pt>
                <c:pt idx="5">
                  <c:v>39.450415958730467</c:v>
                </c:pt>
                <c:pt idx="6">
                  <c:v>45.823819239836816</c:v>
                </c:pt>
                <c:pt idx="7">
                  <c:v>52.368915575153125</c:v>
                </c:pt>
                <c:pt idx="8">
                  <c:v>59.915649431284827</c:v>
                </c:pt>
              </c:numCache>
            </c:numRef>
          </c:val>
          <c:extLst>
            <c:ext xmlns:c16="http://schemas.microsoft.com/office/drawing/2014/chart" uri="{C3380CC4-5D6E-409C-BE32-E72D297353CC}">
              <c16:uniqueId val="{00000004-1251-460E-BE49-303716A0BE25}"/>
            </c:ext>
          </c:extLst>
        </c:ser>
        <c:ser>
          <c:idx val="5"/>
          <c:order val="5"/>
          <c:tx>
            <c:strRef>
              <c:f>'Device connections and traffic '!$B$31</c:f>
              <c:strCache>
                <c:ptCount val="1"/>
                <c:pt idx="0">
                  <c:v>Oceania, Eastern &amp; South-Eastern Asia</c:v>
                </c:pt>
              </c:strCache>
            </c:strRef>
          </c:tx>
          <c:spPr>
            <a:solidFill>
              <a:schemeClr val="accent6"/>
            </a:solidFill>
            <a:ln>
              <a:noFill/>
            </a:ln>
            <a:effectLst/>
          </c:spPr>
          <c:invertIfNegative val="0"/>
          <c:cat>
            <c:numRef>
              <c:f>'Device connections and traffic '!$C$25:$K$25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'!$C$31:$K$31</c:f>
              <c:numCache>
                <c:formatCode>#,##0.00_ ;\-#,##0.00\ </c:formatCode>
                <c:ptCount val="9"/>
                <c:pt idx="0">
                  <c:v>8.5794984556834937</c:v>
                </c:pt>
                <c:pt idx="1">
                  <c:v>11.057427343979759</c:v>
                </c:pt>
                <c:pt idx="2">
                  <c:v>13.040236049605889</c:v>
                </c:pt>
                <c:pt idx="3">
                  <c:v>14.652900852453028</c:v>
                </c:pt>
                <c:pt idx="4">
                  <c:v>15.727369090373093</c:v>
                </c:pt>
                <c:pt idx="5">
                  <c:v>16.622065134663302</c:v>
                </c:pt>
                <c:pt idx="6">
                  <c:v>17.574289797069174</c:v>
                </c:pt>
                <c:pt idx="7">
                  <c:v>18.599410988872819</c:v>
                </c:pt>
                <c:pt idx="8">
                  <c:v>20.065954053943454</c:v>
                </c:pt>
              </c:numCache>
            </c:numRef>
          </c:val>
          <c:extLst>
            <c:ext xmlns:c16="http://schemas.microsoft.com/office/drawing/2014/chart" uri="{C3380CC4-5D6E-409C-BE32-E72D297353CC}">
              <c16:uniqueId val="{00000005-1251-460E-BE49-303716A0BE25}"/>
            </c:ext>
          </c:extLst>
        </c:ser>
        <c:ser>
          <c:idx val="7"/>
          <c:order val="7"/>
          <c:tx>
            <c:strRef>
              <c:f>'Device connections and traffic '!$B$33</c:f>
              <c:strCache>
                <c:ptCount val="1"/>
                <c:pt idx="0">
                  <c:v>Latin America &amp; the Caribbean</c:v>
                </c:pt>
              </c:strCache>
            </c:strRef>
          </c:tx>
          <c:spPr>
            <a:solidFill>
              <a:schemeClr val="accent2">
                <a:lumMod val="60000"/>
              </a:schemeClr>
            </a:solidFill>
            <a:ln>
              <a:noFill/>
            </a:ln>
            <a:effectLst/>
          </c:spPr>
          <c:invertIfNegative val="0"/>
          <c:cat>
            <c:numRef>
              <c:f>'Device connections and traffic '!$C$25:$K$25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'!$C$33:$K$33</c:f>
              <c:numCache>
                <c:formatCode>#,##0.00_ ;\-#,##0.00\ </c:formatCode>
                <c:ptCount val="9"/>
                <c:pt idx="0">
                  <c:v>3.8478706445001141</c:v>
                </c:pt>
                <c:pt idx="1">
                  <c:v>4.3757828144706936</c:v>
                </c:pt>
                <c:pt idx="2">
                  <c:v>7.9532709247526112</c:v>
                </c:pt>
                <c:pt idx="3">
                  <c:v>9.4816330844930388</c:v>
                </c:pt>
                <c:pt idx="4">
                  <c:v>10.691362244079864</c:v>
                </c:pt>
                <c:pt idx="5">
                  <c:v>13.105960209525954</c:v>
                </c:pt>
                <c:pt idx="6">
                  <c:v>15.647721287518527</c:v>
                </c:pt>
                <c:pt idx="7">
                  <c:v>18.902236621290452</c:v>
                </c:pt>
                <c:pt idx="8">
                  <c:v>23.091514779390128</c:v>
                </c:pt>
              </c:numCache>
            </c:numRef>
          </c:val>
          <c:extLst>
            <c:ext xmlns:c16="http://schemas.microsoft.com/office/drawing/2014/chart" uri="{C3380CC4-5D6E-409C-BE32-E72D297353CC}">
              <c16:uniqueId val="{00000007-1251-460E-BE49-303716A0BE25}"/>
            </c:ext>
          </c:extLst>
        </c:ser>
        <c:ser>
          <c:idx val="8"/>
          <c:order val="8"/>
          <c:tx>
            <c:strRef>
              <c:f>'Device connections and traffic '!$B$34</c:f>
              <c:strCache>
                <c:ptCount val="1"/>
                <c:pt idx="0">
                  <c:v>North America</c:v>
                </c:pt>
              </c:strCache>
            </c:strRef>
          </c:tx>
          <c:spPr>
            <a:solidFill>
              <a:schemeClr val="accent3">
                <a:lumMod val="60000"/>
              </a:schemeClr>
            </a:solidFill>
            <a:ln>
              <a:noFill/>
            </a:ln>
            <a:effectLst/>
          </c:spPr>
          <c:invertIfNegative val="0"/>
          <c:cat>
            <c:numRef>
              <c:f>'Device connections and traffic '!$C$25:$K$25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'!$C$34:$K$34</c:f>
              <c:numCache>
                <c:formatCode>#,##0.00_ ;\-#,##0.00\ </c:formatCode>
                <c:ptCount val="9"/>
                <c:pt idx="0">
                  <c:v>10.593618567713328</c:v>
                </c:pt>
                <c:pt idx="1">
                  <c:v>12.848767799533517</c:v>
                </c:pt>
                <c:pt idx="2">
                  <c:v>17.856342923807478</c:v>
                </c:pt>
                <c:pt idx="3">
                  <c:v>22.372617999519026</c:v>
                </c:pt>
                <c:pt idx="4">
                  <c:v>27.143805902153346</c:v>
                </c:pt>
                <c:pt idx="5">
                  <c:v>31.728322840543569</c:v>
                </c:pt>
                <c:pt idx="6">
                  <c:v>36.810746547328442</c:v>
                </c:pt>
                <c:pt idx="7">
                  <c:v>42.812443015150393</c:v>
                </c:pt>
                <c:pt idx="8">
                  <c:v>51.322286663143608</c:v>
                </c:pt>
              </c:numCache>
            </c:numRef>
          </c:val>
          <c:extLst>
            <c:ext xmlns:c16="http://schemas.microsoft.com/office/drawing/2014/chart" uri="{C3380CC4-5D6E-409C-BE32-E72D297353CC}">
              <c16:uniqueId val="{00000008-1251-460E-BE49-303716A0BE25}"/>
            </c:ext>
          </c:extLst>
        </c:ser>
        <c:ser>
          <c:idx val="10"/>
          <c:order val="10"/>
          <c:tx>
            <c:strRef>
              <c:f>'Device connections and traffic '!$B$36</c:f>
              <c:strCache>
                <c:ptCount val="1"/>
                <c:pt idx="0">
                  <c:v>Western Europe</c:v>
                </c:pt>
              </c:strCache>
            </c:strRef>
          </c:tx>
          <c:spPr>
            <a:solidFill>
              <a:schemeClr val="accent5">
                <a:lumMod val="60000"/>
              </a:schemeClr>
            </a:solidFill>
            <a:ln>
              <a:noFill/>
            </a:ln>
            <a:effectLst/>
          </c:spPr>
          <c:invertIfNegative val="0"/>
          <c:cat>
            <c:numRef>
              <c:f>'Device connections and traffic '!$C$25:$K$25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'!$C$36:$K$36</c:f>
              <c:numCache>
                <c:formatCode>#,##0.00_ ;\-#,##0.00\ </c:formatCode>
                <c:ptCount val="9"/>
                <c:pt idx="0">
                  <c:v>8.101362015515793</c:v>
                </c:pt>
                <c:pt idx="1">
                  <c:v>10.148434089323045</c:v>
                </c:pt>
                <c:pt idx="2">
                  <c:v>12.053103438846607</c:v>
                </c:pt>
                <c:pt idx="3">
                  <c:v>14.150881583238677</c:v>
                </c:pt>
                <c:pt idx="4">
                  <c:v>16.26927258319315</c:v>
                </c:pt>
                <c:pt idx="5">
                  <c:v>18.458892453158001</c:v>
                </c:pt>
                <c:pt idx="6">
                  <c:v>20.85302073680062</c:v>
                </c:pt>
                <c:pt idx="7">
                  <c:v>23.599152816668262</c:v>
                </c:pt>
                <c:pt idx="8">
                  <c:v>27.095251833870758</c:v>
                </c:pt>
              </c:numCache>
            </c:numRef>
          </c:val>
          <c:extLst>
            <c:ext xmlns:c16="http://schemas.microsoft.com/office/drawing/2014/chart" uri="{C3380CC4-5D6E-409C-BE32-E72D297353CC}">
              <c16:uniqueId val="{0000000A-1251-460E-BE49-303716A0BE25}"/>
            </c:ext>
          </c:extLst>
        </c:ser>
        <c:ser>
          <c:idx val="11"/>
          <c:order val="11"/>
          <c:tx>
            <c:strRef>
              <c:f>'Device connections and traffic '!$B$37</c:f>
              <c:strCache>
                <c:ptCount val="1"/>
                <c:pt idx="0">
                  <c:v>Eastern Europe</c:v>
                </c:pt>
              </c:strCache>
            </c:strRef>
          </c:tx>
          <c:spPr>
            <a:solidFill>
              <a:schemeClr val="accent6">
                <a:lumMod val="60000"/>
              </a:schemeClr>
            </a:solidFill>
            <a:ln>
              <a:noFill/>
            </a:ln>
            <a:effectLst/>
          </c:spPr>
          <c:invertIfNegative val="0"/>
          <c:cat>
            <c:numRef>
              <c:f>'Device connections and traffic '!$C$25:$K$25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'!$C$37:$K$37</c:f>
              <c:numCache>
                <c:formatCode>#,##0.00_ ;\-#,##0.00\ </c:formatCode>
                <c:ptCount val="9"/>
                <c:pt idx="0">
                  <c:v>5.3684806878024487</c:v>
                </c:pt>
                <c:pt idx="1">
                  <c:v>7.6851256223337154</c:v>
                </c:pt>
                <c:pt idx="2">
                  <c:v>11.459630901475265</c:v>
                </c:pt>
                <c:pt idx="3">
                  <c:v>15.679771968538523</c:v>
                </c:pt>
                <c:pt idx="4">
                  <c:v>19.244344367178844</c:v>
                </c:pt>
                <c:pt idx="5">
                  <c:v>22.659780036035695</c:v>
                </c:pt>
                <c:pt idx="6">
                  <c:v>25.994846313431598</c:v>
                </c:pt>
                <c:pt idx="7">
                  <c:v>30.320506050514549</c:v>
                </c:pt>
                <c:pt idx="8">
                  <c:v>35.880935423036256</c:v>
                </c:pt>
              </c:numCache>
            </c:numRef>
          </c:val>
          <c:extLst>
            <c:ext xmlns:c16="http://schemas.microsoft.com/office/drawing/2014/chart" uri="{C3380CC4-5D6E-409C-BE32-E72D297353CC}">
              <c16:uniqueId val="{0000000B-1251-460E-BE49-303716A0BE25}"/>
            </c:ext>
          </c:extLst>
        </c:ser>
        <c:dLbls>
          <c:showLegendKey val="0"/>
          <c:showVal val="0"/>
          <c:showCatName val="0"/>
          <c:showSerName val="0"/>
          <c:showPercent val="0"/>
          <c:showBubbleSize val="0"/>
        </c:dLbls>
        <c:gapWidth val="219"/>
        <c:overlap val="-27"/>
        <c:axId val="891130928"/>
        <c:axId val="891132848"/>
        <c:extLst>
          <c:ext xmlns:c15="http://schemas.microsoft.com/office/drawing/2012/chart" uri="{02D57815-91ED-43cb-92C2-25804820EDAC}">
            <c15:filteredBarSeries>
              <c15:ser>
                <c:idx val="0"/>
                <c:order val="0"/>
                <c:tx>
                  <c:strRef>
                    <c:extLst>
                      <c:ext uri="{02D57815-91ED-43cb-92C2-25804820EDAC}">
                        <c15:formulaRef>
                          <c15:sqref>'Device connections and traffic '!$B$26</c15:sqref>
                        </c15:formulaRef>
                      </c:ext>
                    </c:extLst>
                    <c:strCache>
                      <c:ptCount val="1"/>
                      <c:pt idx="0">
                        <c:v>Middle East &amp; Africa</c:v>
                      </c:pt>
                    </c:strCache>
                  </c:strRef>
                </c:tx>
                <c:spPr>
                  <a:solidFill>
                    <a:schemeClr val="accent1"/>
                  </a:solidFill>
                  <a:ln>
                    <a:noFill/>
                  </a:ln>
                  <a:effectLst/>
                </c:spPr>
                <c:invertIfNegative val="0"/>
                <c:cat>
                  <c:numRef>
                    <c:extLst>
                      <c:ext uri="{02D57815-91ED-43cb-92C2-25804820EDAC}">
                        <c15:formulaRef>
                          <c15:sqref>'Device connections and traffic '!$C$25:$K$25</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c:ext uri="{02D57815-91ED-43cb-92C2-25804820EDAC}">
                        <c15:formulaRef>
                          <c15:sqref>'Device connections and traffic '!$C$26:$K$26</c15:sqref>
                        </c15:formulaRef>
                      </c:ext>
                    </c:extLst>
                    <c:numCache>
                      <c:formatCode>#,##0.00_ ;\-#,##0.00\ </c:formatCode>
                      <c:ptCount val="9"/>
                      <c:pt idx="0">
                        <c:v>13.002483268311991</c:v>
                      </c:pt>
                      <c:pt idx="1">
                        <c:v>15.278993513733411</c:v>
                      </c:pt>
                      <c:pt idx="2">
                        <c:v>16.372256506787256</c:v>
                      </c:pt>
                      <c:pt idx="3">
                        <c:v>17.119488705444002</c:v>
                      </c:pt>
                      <c:pt idx="4">
                        <c:v>14.693831601621154</c:v>
                      </c:pt>
                      <c:pt idx="5">
                        <c:v>14.760859626050284</c:v>
                      </c:pt>
                      <c:pt idx="6">
                        <c:v>15.632858136489615</c:v>
                      </c:pt>
                      <c:pt idx="7">
                        <c:v>17.089397321461782</c:v>
                      </c:pt>
                      <c:pt idx="8">
                        <c:v>19.32100213009576</c:v>
                      </c:pt>
                    </c:numCache>
                  </c:numRef>
                </c:val>
                <c:extLst>
                  <c:ext xmlns:c16="http://schemas.microsoft.com/office/drawing/2014/chart" uri="{C3380CC4-5D6E-409C-BE32-E72D297353CC}">
                    <c16:uniqueId val="{00000000-1251-460E-BE49-303716A0BE2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'Device connections and traffic '!$B$29</c15:sqref>
                        </c15:formulaRef>
                      </c:ext>
                    </c:extLst>
                    <c:strCache>
                      <c:ptCount val="1"/>
                      <c:pt idx="0">
                        <c:v>Asia &amp; Oceania</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'Device connections and traffic '!$C$25:$K$25</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'Device connections and traffic '!$C$29:$K$29</c15:sqref>
                        </c15:formulaRef>
                      </c:ext>
                    </c:extLst>
                    <c:numCache>
                      <c:formatCode>#,##0.00_ ;\-#,##0.00\ </c:formatCode>
                      <c:ptCount val="9"/>
                      <c:pt idx="0">
                        <c:v>8.5792233344392859</c:v>
                      </c:pt>
                      <c:pt idx="1">
                        <c:v>11.057033232196737</c:v>
                      </c:pt>
                      <c:pt idx="2">
                        <c:v>13.138268770308462</c:v>
                      </c:pt>
                      <c:pt idx="3">
                        <c:v>15.537666313296784</c:v>
                      </c:pt>
                      <c:pt idx="4">
                        <c:v>17.781814937436387</c:v>
                      </c:pt>
                      <c:pt idx="5">
                        <c:v>19.880601051126721</c:v>
                      </c:pt>
                      <c:pt idx="6">
                        <c:v>22.008967672296109</c:v>
                      </c:pt>
                      <c:pt idx="7">
                        <c:v>24.39127673491322</c:v>
                      </c:pt>
                      <c:pt idx="8">
                        <c:v>27.414791553461949</c:v>
                      </c:pt>
                    </c:numCache>
                  </c:numRef>
                </c:val>
                <c:extLst xmlns:c15="http://schemas.microsoft.com/office/drawing/2012/chart">
                  <c:ext xmlns:c16="http://schemas.microsoft.com/office/drawing/2014/chart" uri="{C3380CC4-5D6E-409C-BE32-E72D297353CC}">
                    <c16:uniqueId val="{00000003-1251-460E-BE49-303716A0BE2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'Device connections and traffic '!$B$32</c15:sqref>
                        </c15:formulaRef>
                      </c:ext>
                    </c:extLst>
                    <c:strCache>
                      <c:ptCount val="1"/>
                      <c:pt idx="0">
                        <c:v>Americas</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'Device connections and traffic '!$C$25:$K$25</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'Device connections and traffic '!$C$32:$K$32</c15:sqref>
                        </c15:formulaRef>
                      </c:ext>
                    </c:extLst>
                    <c:numCache>
                      <c:formatCode>#,##0.00_ ;\-#,##0.00\ </c:formatCode>
                      <c:ptCount val="9"/>
                      <c:pt idx="0">
                        <c:v>10.587279723495977</c:v>
                      </c:pt>
                      <c:pt idx="1">
                        <c:v>12.551016621553524</c:v>
                      </c:pt>
                      <c:pt idx="2">
                        <c:v>17.17027585555973</c:v>
                      </c:pt>
                      <c:pt idx="3">
                        <c:v>20.661873858489184</c:v>
                      </c:pt>
                      <c:pt idx="4">
                        <c:v>23.193585715204346</c:v>
                      </c:pt>
                      <c:pt idx="5">
                        <c:v>26.181117464077534</c:v>
                      </c:pt>
                      <c:pt idx="6">
                        <c:v>29.632565338755274</c:v>
                      </c:pt>
                      <c:pt idx="7">
                        <c:v>33.904735885530755</c:v>
                      </c:pt>
                      <c:pt idx="8">
                        <c:v>40.036369939200611</c:v>
                      </c:pt>
                    </c:numCache>
                  </c:numRef>
                </c:val>
                <c:extLst xmlns:c15="http://schemas.microsoft.com/office/drawing/2012/chart">
                  <c:ext xmlns:c16="http://schemas.microsoft.com/office/drawing/2014/chart" uri="{C3380CC4-5D6E-409C-BE32-E72D297353CC}">
                    <c16:uniqueId val="{00000006-1251-460E-BE49-303716A0BE2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'Device connections and traffic '!$B$35</c15:sqref>
                        </c15:formulaRef>
                      </c:ext>
                    </c:extLst>
                    <c:strCache>
                      <c:ptCount val="1"/>
                      <c:pt idx="0">
                        <c:v>Europe</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'Device connections and traffic '!$C$25:$K$25</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'Device connections and traffic '!$C$35:$K$35</c15:sqref>
                        </c15:formulaRef>
                      </c:ext>
                    </c:extLst>
                    <c:numCache>
                      <c:formatCode>#,##0.00_ ;\-#,##0.00\ </c:formatCode>
                      <c:ptCount val="9"/>
                      <c:pt idx="0">
                        <c:v>8.0188311144493873</c:v>
                      </c:pt>
                      <c:pt idx="1">
                        <c:v>10.019601906122798</c:v>
                      </c:pt>
                      <c:pt idx="2">
                        <c:v>12.00595625113481</c:v>
                      </c:pt>
                      <c:pt idx="3">
                        <c:v>14.313589059581412</c:v>
                      </c:pt>
                      <c:pt idx="4">
                        <c:v>16.64102566207136</c:v>
                      </c:pt>
                      <c:pt idx="5">
                        <c:v>19.022526608509196</c:v>
                      </c:pt>
                      <c:pt idx="6">
                        <c:v>21.616119124065616</c:v>
                      </c:pt>
                      <c:pt idx="7">
                        <c:v>24.672602101299603</c:v>
                      </c:pt>
                      <c:pt idx="8">
                        <c:v>28.613351687834154</c:v>
                      </c:pt>
                    </c:numCache>
                  </c:numRef>
                </c:val>
                <c:extLst xmlns:c15="http://schemas.microsoft.com/office/drawing/2012/chart">
                  <c:ext xmlns:c16="http://schemas.microsoft.com/office/drawing/2014/chart" uri="{C3380CC4-5D6E-409C-BE32-E72D297353CC}">
                    <c16:uniqueId val="{00000009-1251-460E-BE49-303716A0BE25}"/>
                  </c:ext>
                </c:extLst>
              </c15:ser>
            </c15:filteredBarSeries>
          </c:ext>
        </c:extLst>
      </c:barChart>
      <c:catAx>
        <c:axId val="89113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1132848"/>
        <c:crosses val="autoZero"/>
        <c:auto val="1"/>
        <c:lblAlgn val="ctr"/>
        <c:lblOffset val="100"/>
        <c:noMultiLvlLbl val="0"/>
      </c:catAx>
      <c:valAx>
        <c:axId val="89113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t>GB per month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1130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Mobile smartphone subscriptions - 5G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'Device connections and traffic '!$B$67</c:f>
              <c:strCache>
                <c:ptCount val="1"/>
                <c:pt idx="0">
                  <c:v>Africa</c:v>
                </c:pt>
              </c:strCache>
            </c:strRef>
          </c:tx>
          <c:spPr>
            <a:solidFill>
              <a:schemeClr val="accent2"/>
            </a:solidFill>
            <a:ln>
              <a:noFill/>
            </a:ln>
            <a:effectLst/>
          </c:spPr>
          <c:invertIfNegative val="0"/>
          <c:cat>
            <c:numRef>
              <c:f>'Device connections and traffic '!$C$65:$K$65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'!$C$67:$K$67</c:f>
              <c:numCache>
                <c:formatCode>_-* #,##0_-;\-* #,##0_-;_-* "-"??_-;_-@_-</c:formatCode>
                <c:ptCount val="9"/>
                <c:pt idx="0">
                  <c:v>54.911999999999999</c:v>
                </c:pt>
                <c:pt idx="1">
                  <c:v>161.673</c:v>
                </c:pt>
                <c:pt idx="2">
                  <c:v>1725.9769999999999</c:v>
                </c:pt>
                <c:pt idx="3">
                  <c:v>8080.6419999999998</c:v>
                </c:pt>
                <c:pt idx="4">
                  <c:v>30274.773999999998</c:v>
                </c:pt>
                <c:pt idx="5">
                  <c:v>64019.529000000002</c:v>
                </c:pt>
                <c:pt idx="6">
                  <c:v>119973.84800000001</c:v>
                </c:pt>
                <c:pt idx="7">
                  <c:v>203639.40100000001</c:v>
                </c:pt>
                <c:pt idx="8">
                  <c:v>317318.77499999997</c:v>
                </c:pt>
              </c:numCache>
            </c:numRef>
          </c:val>
          <c:extLst>
            <c:ext xmlns:c16="http://schemas.microsoft.com/office/drawing/2014/chart" uri="{C3380CC4-5D6E-409C-BE32-E72D297353CC}">
              <c16:uniqueId val="{00000001-8C1F-422D-9D03-582EF85D549E}"/>
            </c:ext>
          </c:extLst>
        </c:ser>
        <c:ser>
          <c:idx val="2"/>
          <c:order val="2"/>
          <c:tx>
            <c:strRef>
              <c:f>'Device connections and traffic '!$B$68</c:f>
              <c:strCache>
                <c:ptCount val="1"/>
                <c:pt idx="0">
                  <c:v>Middle East</c:v>
                </c:pt>
              </c:strCache>
            </c:strRef>
          </c:tx>
          <c:spPr>
            <a:solidFill>
              <a:schemeClr val="accent3"/>
            </a:solidFill>
            <a:ln>
              <a:noFill/>
            </a:ln>
            <a:effectLst/>
          </c:spPr>
          <c:invertIfNegative val="0"/>
          <c:cat>
            <c:numRef>
              <c:f>'Device connections and traffic '!$C$65:$K$65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'!$C$68:$K$68</c:f>
              <c:numCache>
                <c:formatCode>_-* #,##0_-;\-* #,##0_-;_-* "-"??_-;_-@_-</c:formatCode>
                <c:ptCount val="9"/>
                <c:pt idx="0">
                  <c:v>1333.9870000000001</c:v>
                </c:pt>
                <c:pt idx="1">
                  <c:v>8539.7659999999996</c:v>
                </c:pt>
                <c:pt idx="2">
                  <c:v>18901.798999999999</c:v>
                </c:pt>
                <c:pt idx="3">
                  <c:v>44741.547999999995</c:v>
                </c:pt>
                <c:pt idx="4">
                  <c:v>79330.2</c:v>
                </c:pt>
                <c:pt idx="5">
                  <c:v>116593.683</c:v>
                </c:pt>
                <c:pt idx="6">
                  <c:v>154124.62400000001</c:v>
                </c:pt>
                <c:pt idx="7">
                  <c:v>189937.78300000002</c:v>
                </c:pt>
                <c:pt idx="8">
                  <c:v>221919.48500000002</c:v>
                </c:pt>
              </c:numCache>
            </c:numRef>
          </c:val>
          <c:extLst>
            <c:ext xmlns:c16="http://schemas.microsoft.com/office/drawing/2014/chart" uri="{C3380CC4-5D6E-409C-BE32-E72D297353CC}">
              <c16:uniqueId val="{00000002-8C1F-422D-9D03-582EF85D549E}"/>
            </c:ext>
          </c:extLst>
        </c:ser>
        <c:ser>
          <c:idx val="4"/>
          <c:order val="4"/>
          <c:tx>
            <c:strRef>
              <c:f>'Device connections and traffic '!$B$70</c:f>
              <c:strCache>
                <c:ptCount val="1"/>
                <c:pt idx="0">
                  <c:v>Central &amp; Southern Asia</c:v>
                </c:pt>
              </c:strCache>
            </c:strRef>
          </c:tx>
          <c:spPr>
            <a:solidFill>
              <a:schemeClr val="accent5"/>
            </a:solidFill>
            <a:ln>
              <a:noFill/>
            </a:ln>
            <a:effectLst/>
          </c:spPr>
          <c:invertIfNegative val="0"/>
          <c:cat>
            <c:numRef>
              <c:f>'Device connections and traffic '!$C$65:$K$65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'!$C$70:$K$70</c:f>
              <c:numCache>
                <c:formatCode>_-* #,##0_-;\-* #,##0_-;_-* "-"??_-;_-@_-</c:formatCode>
                <c:ptCount val="9"/>
                <c:pt idx="0">
                  <c:v>7.1</c:v>
                </c:pt>
                <c:pt idx="1">
                  <c:v>25.14</c:v>
                </c:pt>
                <c:pt idx="2">
                  <c:v>12075.248</c:v>
                </c:pt>
                <c:pt idx="3">
                  <c:v>135865.272</c:v>
                </c:pt>
                <c:pt idx="4">
                  <c:v>272050.549</c:v>
                </c:pt>
                <c:pt idx="5">
                  <c:v>429891.43</c:v>
                </c:pt>
                <c:pt idx="6">
                  <c:v>603387.10899999994</c:v>
                </c:pt>
                <c:pt idx="7">
                  <c:v>795567.46900000004</c:v>
                </c:pt>
                <c:pt idx="8">
                  <c:v>964352.68800000008</c:v>
                </c:pt>
              </c:numCache>
            </c:numRef>
          </c:val>
          <c:extLst>
            <c:ext xmlns:c16="http://schemas.microsoft.com/office/drawing/2014/chart" uri="{C3380CC4-5D6E-409C-BE32-E72D297353CC}">
              <c16:uniqueId val="{00000004-8C1F-422D-9D03-582EF85D549E}"/>
            </c:ext>
          </c:extLst>
        </c:ser>
        <c:ser>
          <c:idx val="5"/>
          <c:order val="5"/>
          <c:tx>
            <c:strRef>
              <c:f>'Device connections and traffic '!$B$71</c:f>
              <c:strCache>
                <c:ptCount val="1"/>
                <c:pt idx="0">
                  <c:v>Oceania, Eastern &amp; South-Eastern Asia</c:v>
                </c:pt>
              </c:strCache>
            </c:strRef>
          </c:tx>
          <c:spPr>
            <a:solidFill>
              <a:schemeClr val="accent6"/>
            </a:solidFill>
            <a:ln>
              <a:noFill/>
            </a:ln>
            <a:effectLst/>
          </c:spPr>
          <c:invertIfNegative val="0"/>
          <c:cat>
            <c:numRef>
              <c:f>'Device connections and traffic '!$C$65:$K$65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'!$C$71:$K$71</c:f>
              <c:numCache>
                <c:formatCode>_-* #,##0_-;\-* #,##0_-;_-* "-"??_-;_-@_-</c:formatCode>
                <c:ptCount val="9"/>
                <c:pt idx="0">
                  <c:v>177310.72499999998</c:v>
                </c:pt>
                <c:pt idx="1">
                  <c:v>433052.88699999999</c:v>
                </c:pt>
                <c:pt idx="2">
                  <c:v>665815.96400000004</c:v>
                </c:pt>
                <c:pt idx="3">
                  <c:v>904586.19100000022</c:v>
                </c:pt>
                <c:pt idx="4">
                  <c:v>1246452.2650000001</c:v>
                </c:pt>
                <c:pt idx="5">
                  <c:v>1585805.6900000002</c:v>
                </c:pt>
                <c:pt idx="6">
                  <c:v>1850621.2190000005</c:v>
                </c:pt>
                <c:pt idx="7">
                  <c:v>2043117.6680000003</c:v>
                </c:pt>
                <c:pt idx="8">
                  <c:v>2178832.5559999999</c:v>
                </c:pt>
              </c:numCache>
            </c:numRef>
          </c:val>
          <c:extLst>
            <c:ext xmlns:c16="http://schemas.microsoft.com/office/drawing/2014/chart" uri="{C3380CC4-5D6E-409C-BE32-E72D297353CC}">
              <c16:uniqueId val="{00000005-8C1F-422D-9D03-582EF85D549E}"/>
            </c:ext>
          </c:extLst>
        </c:ser>
        <c:ser>
          <c:idx val="7"/>
          <c:order val="7"/>
          <c:tx>
            <c:strRef>
              <c:f>'Device connections and traffic '!$B$73</c:f>
              <c:strCache>
                <c:ptCount val="1"/>
                <c:pt idx="0">
                  <c:v>Latin America &amp; the Caribbean</c:v>
                </c:pt>
              </c:strCache>
            </c:strRef>
          </c:tx>
          <c:spPr>
            <a:solidFill>
              <a:schemeClr val="accent2">
                <a:lumMod val="60000"/>
              </a:schemeClr>
            </a:solidFill>
            <a:ln>
              <a:noFill/>
            </a:ln>
            <a:effectLst/>
          </c:spPr>
          <c:invertIfNegative val="0"/>
          <c:cat>
            <c:numRef>
              <c:f>'Device connections and traffic '!$C$65:$K$65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'!$C$73:$K$73</c:f>
              <c:numCache>
                <c:formatCode>_-* #,##0_-;\-* #,##0_-;_-* "-"??_-;_-@_-</c:formatCode>
                <c:ptCount val="9"/>
                <c:pt idx="0">
                  <c:v>15.816000000000001</c:v>
                </c:pt>
                <c:pt idx="1">
                  <c:v>1726.0319999999999</c:v>
                </c:pt>
                <c:pt idx="2">
                  <c:v>12409.531000000001</c:v>
                </c:pt>
                <c:pt idx="3">
                  <c:v>44159.840000000004</c:v>
                </c:pt>
                <c:pt idx="4">
                  <c:v>114938.719</c:v>
                </c:pt>
                <c:pt idx="5">
                  <c:v>198760.80199999997</c:v>
                </c:pt>
                <c:pt idx="6">
                  <c:v>288446.41100000002</c:v>
                </c:pt>
                <c:pt idx="7">
                  <c:v>380051.31499999994</c:v>
                </c:pt>
                <c:pt idx="8">
                  <c:v>462053.29100000003</c:v>
                </c:pt>
              </c:numCache>
            </c:numRef>
          </c:val>
          <c:extLst>
            <c:ext xmlns:c16="http://schemas.microsoft.com/office/drawing/2014/chart" uri="{C3380CC4-5D6E-409C-BE32-E72D297353CC}">
              <c16:uniqueId val="{00000007-8C1F-422D-9D03-582EF85D549E}"/>
            </c:ext>
          </c:extLst>
        </c:ser>
        <c:ser>
          <c:idx val="8"/>
          <c:order val="8"/>
          <c:tx>
            <c:strRef>
              <c:f>'Device connections and traffic '!$B$74</c:f>
              <c:strCache>
                <c:ptCount val="1"/>
                <c:pt idx="0">
                  <c:v>North America</c:v>
                </c:pt>
              </c:strCache>
            </c:strRef>
          </c:tx>
          <c:spPr>
            <a:solidFill>
              <a:schemeClr val="accent3">
                <a:lumMod val="60000"/>
              </a:schemeClr>
            </a:solidFill>
            <a:ln>
              <a:noFill/>
            </a:ln>
            <a:effectLst/>
          </c:spPr>
          <c:invertIfNegative val="0"/>
          <c:cat>
            <c:numRef>
              <c:f>'Device connections and traffic '!$C$65:$K$65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'!$C$74:$K$74</c:f>
              <c:numCache>
                <c:formatCode>_-* #,##0_-;\-* #,##0_-;_-* "-"??_-;_-@_-</c:formatCode>
                <c:ptCount val="9"/>
                <c:pt idx="0">
                  <c:v>17696.180999999997</c:v>
                </c:pt>
                <c:pt idx="1">
                  <c:v>64582.476999999999</c:v>
                </c:pt>
                <c:pt idx="2">
                  <c:v>111986.15400000001</c:v>
                </c:pt>
                <c:pt idx="3">
                  <c:v>176320.383</c:v>
                </c:pt>
                <c:pt idx="4">
                  <c:v>265572.92</c:v>
                </c:pt>
                <c:pt idx="5">
                  <c:v>340262.39800000004</c:v>
                </c:pt>
                <c:pt idx="6">
                  <c:v>394361.25300000003</c:v>
                </c:pt>
                <c:pt idx="7">
                  <c:v>425532.76</c:v>
                </c:pt>
                <c:pt idx="8">
                  <c:v>435974.74799999996</c:v>
                </c:pt>
              </c:numCache>
            </c:numRef>
          </c:val>
          <c:extLst>
            <c:ext xmlns:c16="http://schemas.microsoft.com/office/drawing/2014/chart" uri="{C3380CC4-5D6E-409C-BE32-E72D297353CC}">
              <c16:uniqueId val="{00000008-8C1F-422D-9D03-582EF85D549E}"/>
            </c:ext>
          </c:extLst>
        </c:ser>
        <c:ser>
          <c:idx val="10"/>
          <c:order val="10"/>
          <c:tx>
            <c:strRef>
              <c:f>'Device connections and traffic '!$B$76</c:f>
              <c:strCache>
                <c:ptCount val="1"/>
                <c:pt idx="0">
                  <c:v>Western Europe</c:v>
                </c:pt>
              </c:strCache>
            </c:strRef>
          </c:tx>
          <c:spPr>
            <a:solidFill>
              <a:schemeClr val="accent5">
                <a:lumMod val="60000"/>
              </a:schemeClr>
            </a:solidFill>
            <a:ln>
              <a:noFill/>
            </a:ln>
            <a:effectLst/>
          </c:spPr>
          <c:invertIfNegative val="0"/>
          <c:cat>
            <c:numRef>
              <c:f>'Device connections and traffic '!$C$65:$K$65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'!$C$76:$K$76</c:f>
              <c:numCache>
                <c:formatCode>_-* #,##0_-;\-* #,##0_-;_-* "-"??_-;_-@_-</c:formatCode>
                <c:ptCount val="9"/>
                <c:pt idx="0">
                  <c:v>7998.4490000000005</c:v>
                </c:pt>
                <c:pt idx="1">
                  <c:v>35082.887000000002</c:v>
                </c:pt>
                <c:pt idx="2">
                  <c:v>73726.775999999998</c:v>
                </c:pt>
                <c:pt idx="3">
                  <c:v>141892.296</c:v>
                </c:pt>
                <c:pt idx="4">
                  <c:v>217576.88</c:v>
                </c:pt>
                <c:pt idx="5">
                  <c:v>293298.228</c:v>
                </c:pt>
                <c:pt idx="6">
                  <c:v>362062.42100000003</c:v>
                </c:pt>
                <c:pt idx="7">
                  <c:v>413953.44899999996</c:v>
                </c:pt>
                <c:pt idx="8">
                  <c:v>444703.65899999999</c:v>
                </c:pt>
              </c:numCache>
            </c:numRef>
          </c:val>
          <c:extLst>
            <c:ext xmlns:c16="http://schemas.microsoft.com/office/drawing/2014/chart" uri="{C3380CC4-5D6E-409C-BE32-E72D297353CC}">
              <c16:uniqueId val="{0000000A-8C1F-422D-9D03-582EF85D549E}"/>
            </c:ext>
          </c:extLst>
        </c:ser>
        <c:ser>
          <c:idx val="11"/>
          <c:order val="11"/>
          <c:tx>
            <c:strRef>
              <c:f>'Device connections and traffic '!$B$77</c:f>
              <c:strCache>
                <c:ptCount val="1"/>
                <c:pt idx="0">
                  <c:v>Eastern Europe</c:v>
                </c:pt>
              </c:strCache>
            </c:strRef>
          </c:tx>
          <c:spPr>
            <a:solidFill>
              <a:schemeClr val="accent6">
                <a:lumMod val="60000"/>
              </a:schemeClr>
            </a:solidFill>
            <a:ln>
              <a:noFill/>
            </a:ln>
            <a:effectLst/>
          </c:spPr>
          <c:invertIfNegative val="0"/>
          <c:cat>
            <c:numRef>
              <c:f>'Device connections and traffic '!$C$65:$K$65</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'Device connections and traffic '!$C$77:$K$77</c:f>
              <c:numCache>
                <c:formatCode>_-* #,##0_-;\-* #,##0_-;_-* "-"??_-;_-@_-</c:formatCode>
                <c:ptCount val="9"/>
                <c:pt idx="0">
                  <c:v>249.08799999999999</c:v>
                </c:pt>
                <c:pt idx="1">
                  <c:v>2204.4739999999997</c:v>
                </c:pt>
                <c:pt idx="2">
                  <c:v>7564.5870000000004</c:v>
                </c:pt>
                <c:pt idx="3">
                  <c:v>20000.025999999998</c:v>
                </c:pt>
                <c:pt idx="4">
                  <c:v>35000.349000000002</c:v>
                </c:pt>
                <c:pt idx="5">
                  <c:v>53628.233999999989</c:v>
                </c:pt>
                <c:pt idx="6">
                  <c:v>76805.275999999998</c:v>
                </c:pt>
                <c:pt idx="7">
                  <c:v>100590.92700000001</c:v>
                </c:pt>
                <c:pt idx="8">
                  <c:v>123609.77100000001</c:v>
                </c:pt>
              </c:numCache>
            </c:numRef>
          </c:val>
          <c:extLst>
            <c:ext xmlns:c16="http://schemas.microsoft.com/office/drawing/2014/chart" uri="{C3380CC4-5D6E-409C-BE32-E72D297353CC}">
              <c16:uniqueId val="{0000000B-8C1F-422D-9D03-582EF85D549E}"/>
            </c:ext>
          </c:extLst>
        </c:ser>
        <c:dLbls>
          <c:showLegendKey val="0"/>
          <c:showVal val="0"/>
          <c:showCatName val="0"/>
          <c:showSerName val="0"/>
          <c:showPercent val="0"/>
          <c:showBubbleSize val="0"/>
        </c:dLbls>
        <c:gapWidth val="219"/>
        <c:overlap val="-27"/>
        <c:axId val="784865728"/>
        <c:axId val="784878208"/>
        <c:extLst>
          <c:ext xmlns:c15="http://schemas.microsoft.com/office/drawing/2012/chart" uri="{02D57815-91ED-43cb-92C2-25804820EDAC}">
            <c15:filteredBarSeries>
              <c15:ser>
                <c:idx val="0"/>
                <c:order val="0"/>
                <c:tx>
                  <c:strRef>
                    <c:extLst>
                      <c:ext uri="{02D57815-91ED-43cb-92C2-25804820EDAC}">
                        <c15:formulaRef>
                          <c15:sqref>'Device connections and traffic '!$B$66</c15:sqref>
                        </c15:formulaRef>
                      </c:ext>
                    </c:extLst>
                    <c:strCache>
                      <c:ptCount val="1"/>
                      <c:pt idx="0">
                        <c:v>Middle East &amp; Africa</c:v>
                      </c:pt>
                    </c:strCache>
                  </c:strRef>
                </c:tx>
                <c:spPr>
                  <a:solidFill>
                    <a:schemeClr val="accent1"/>
                  </a:solidFill>
                  <a:ln>
                    <a:noFill/>
                  </a:ln>
                  <a:effectLst/>
                </c:spPr>
                <c:invertIfNegative val="0"/>
                <c:cat>
                  <c:numRef>
                    <c:extLst>
                      <c:ext uri="{02D57815-91ED-43cb-92C2-25804820EDAC}">
                        <c15:formulaRef>
                          <c15:sqref>'Device connections and traffic '!$C$65:$K$65</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c:ext uri="{02D57815-91ED-43cb-92C2-25804820EDAC}">
                        <c15:formulaRef>
                          <c15:sqref>'Device connections and traffic '!$C$66:$K$66</c15:sqref>
                        </c15:formulaRef>
                      </c:ext>
                    </c:extLst>
                    <c:numCache>
                      <c:formatCode>_-* #,##0_-;\-* #,##0_-;_-* "-"??_-;_-@_-</c:formatCode>
                      <c:ptCount val="9"/>
                      <c:pt idx="0">
                        <c:v>1388.8989999999999</c:v>
                      </c:pt>
                      <c:pt idx="1">
                        <c:v>8701.4390000000003</c:v>
                      </c:pt>
                      <c:pt idx="2">
                        <c:v>20627.775999999998</c:v>
                      </c:pt>
                      <c:pt idx="3">
                        <c:v>52822.19</c:v>
                      </c:pt>
                      <c:pt idx="4">
                        <c:v>109604.974</c:v>
                      </c:pt>
                      <c:pt idx="5">
                        <c:v>180613.212</c:v>
                      </c:pt>
                      <c:pt idx="6">
                        <c:v>274098.47199999995</c:v>
                      </c:pt>
                      <c:pt idx="7">
                        <c:v>393577.18399999995</c:v>
                      </c:pt>
                      <c:pt idx="8">
                        <c:v>539238.26</c:v>
                      </c:pt>
                    </c:numCache>
                  </c:numRef>
                </c:val>
                <c:extLst>
                  <c:ext xmlns:c16="http://schemas.microsoft.com/office/drawing/2014/chart" uri="{C3380CC4-5D6E-409C-BE32-E72D297353CC}">
                    <c16:uniqueId val="{00000000-8C1F-422D-9D03-582EF85D549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'Device connections and traffic '!$B$69</c15:sqref>
                        </c15:formulaRef>
                      </c:ext>
                    </c:extLst>
                    <c:strCache>
                      <c:ptCount val="1"/>
                      <c:pt idx="0">
                        <c:v>Asia &amp; Oceania</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'Device connections and traffic '!$C$65:$K$65</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'Device connections and traffic '!$C$69:$K$69</c15:sqref>
                        </c15:formulaRef>
                      </c:ext>
                    </c:extLst>
                    <c:numCache>
                      <c:formatCode>_-* #,##0_-;\-* #,##0_-;_-* "-"??_-;_-@_-</c:formatCode>
                      <c:ptCount val="9"/>
                      <c:pt idx="0">
                        <c:v>177317.82499999998</c:v>
                      </c:pt>
                      <c:pt idx="1">
                        <c:v>433078.027</c:v>
                      </c:pt>
                      <c:pt idx="2">
                        <c:v>677891.21200000006</c:v>
                      </c:pt>
                      <c:pt idx="3">
                        <c:v>1040451.4630000002</c:v>
                      </c:pt>
                      <c:pt idx="4">
                        <c:v>1518502.8140000002</c:v>
                      </c:pt>
                      <c:pt idx="5">
                        <c:v>2015697.12</c:v>
                      </c:pt>
                      <c:pt idx="6">
                        <c:v>2454008.3279999997</c:v>
                      </c:pt>
                      <c:pt idx="7">
                        <c:v>2838685.1370000006</c:v>
                      </c:pt>
                      <c:pt idx="8">
                        <c:v>3143185.2439999999</c:v>
                      </c:pt>
                    </c:numCache>
                  </c:numRef>
                </c:val>
                <c:extLst xmlns:c15="http://schemas.microsoft.com/office/drawing/2012/chart">
                  <c:ext xmlns:c16="http://schemas.microsoft.com/office/drawing/2014/chart" uri="{C3380CC4-5D6E-409C-BE32-E72D297353CC}">
                    <c16:uniqueId val="{00000003-8C1F-422D-9D03-582EF85D549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'Device connections and traffic '!$B$72</c15:sqref>
                        </c15:formulaRef>
                      </c:ext>
                    </c:extLst>
                    <c:strCache>
                      <c:ptCount val="1"/>
                      <c:pt idx="0">
                        <c:v>Americas</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'Device connections and traffic '!$C$65:$K$65</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'Device connections and traffic '!$C$72:$K$72</c15:sqref>
                        </c15:formulaRef>
                      </c:ext>
                    </c:extLst>
                    <c:numCache>
                      <c:formatCode>_-* #,##0_-;\-* #,##0_-;_-* "-"??_-;_-@_-</c:formatCode>
                      <c:ptCount val="9"/>
                      <c:pt idx="0">
                        <c:v>17711.996999999999</c:v>
                      </c:pt>
                      <c:pt idx="1">
                        <c:v>66308.509000000005</c:v>
                      </c:pt>
                      <c:pt idx="2">
                        <c:v>124395.685</c:v>
                      </c:pt>
                      <c:pt idx="3">
                        <c:v>220480.223</c:v>
                      </c:pt>
                      <c:pt idx="4">
                        <c:v>380511.63900000002</c:v>
                      </c:pt>
                      <c:pt idx="5">
                        <c:v>539023.19999999995</c:v>
                      </c:pt>
                      <c:pt idx="6">
                        <c:v>682807.66399999999</c:v>
                      </c:pt>
                      <c:pt idx="7">
                        <c:v>805584.07499999995</c:v>
                      </c:pt>
                      <c:pt idx="8">
                        <c:v>898028.03899999999</c:v>
                      </c:pt>
                    </c:numCache>
                  </c:numRef>
                </c:val>
                <c:extLst xmlns:c15="http://schemas.microsoft.com/office/drawing/2012/chart">
                  <c:ext xmlns:c16="http://schemas.microsoft.com/office/drawing/2014/chart" uri="{C3380CC4-5D6E-409C-BE32-E72D297353CC}">
                    <c16:uniqueId val="{00000006-8C1F-422D-9D03-582EF85D549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'Device connections and traffic '!$B$75</c15:sqref>
                        </c15:formulaRef>
                      </c:ext>
                    </c:extLst>
                    <c:strCache>
                      <c:ptCount val="1"/>
                      <c:pt idx="0">
                        <c:v>Europe</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'Device connections and traffic '!$C$65:$K$65</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'Device connections and traffic '!$C$75:$K$75</c15:sqref>
                        </c15:formulaRef>
                      </c:ext>
                    </c:extLst>
                    <c:numCache>
                      <c:formatCode>_-* #,##0_-;\-* #,##0_-;_-* "-"??_-;_-@_-</c:formatCode>
                      <c:ptCount val="9"/>
                      <c:pt idx="0">
                        <c:v>8247.5370000000003</c:v>
                      </c:pt>
                      <c:pt idx="1">
                        <c:v>37287.360999999997</c:v>
                      </c:pt>
                      <c:pt idx="2">
                        <c:v>81291.362999999998</c:v>
                      </c:pt>
                      <c:pt idx="3">
                        <c:v>161892.32200000001</c:v>
                      </c:pt>
                      <c:pt idx="4">
                        <c:v>252577.22899999999</c:v>
                      </c:pt>
                      <c:pt idx="5">
                        <c:v>346926.46199999994</c:v>
                      </c:pt>
                      <c:pt idx="6">
                        <c:v>438867.6970000001</c:v>
                      </c:pt>
                      <c:pt idx="7">
                        <c:v>514544.37599999999</c:v>
                      </c:pt>
                      <c:pt idx="8">
                        <c:v>568313.43000000005</c:v>
                      </c:pt>
                    </c:numCache>
                  </c:numRef>
                </c:val>
                <c:extLst xmlns:c15="http://schemas.microsoft.com/office/drawing/2012/chart">
                  <c:ext xmlns:c16="http://schemas.microsoft.com/office/drawing/2014/chart" uri="{C3380CC4-5D6E-409C-BE32-E72D297353CC}">
                    <c16:uniqueId val="{00000009-8C1F-422D-9D03-582EF85D549E}"/>
                  </c:ext>
                </c:extLst>
              </c15:ser>
            </c15:filteredBarSeries>
          </c:ext>
        </c:extLst>
      </c:barChart>
      <c:catAx>
        <c:axId val="78486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878208"/>
        <c:crosses val="autoZero"/>
        <c:auto val="1"/>
        <c:lblAlgn val="ctr"/>
        <c:lblOffset val="100"/>
        <c:noMultiLvlLbl val="0"/>
      </c:catAx>
      <c:valAx>
        <c:axId val="784878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t>Subscriptions in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865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Enterprise 5G mobile subscriptions</a:t>
            </a:r>
            <a:endParaRPr lang="en-GB" sz="16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'Enterprise 5G'!$B$11</c:f>
              <c:strCache>
                <c:ptCount val="1"/>
                <c:pt idx="0">
                  <c:v>Africa</c:v>
                </c:pt>
              </c:strCache>
            </c:strRef>
          </c:tx>
          <c:spPr>
            <a:ln w="28575" cap="rnd">
              <a:solidFill>
                <a:schemeClr val="accent2"/>
              </a:solidFill>
              <a:round/>
            </a:ln>
            <a:effectLst/>
          </c:spPr>
          <c:marker>
            <c:symbol val="none"/>
          </c:marker>
          <c:cat>
            <c:numRef>
              <c:f>'Enterprise 5G'!$C$9:$K$9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5G'!$C$11:$K$11</c:f>
              <c:numCache>
                <c:formatCode>_(* #,##0_);_(* \(#,##0\);_(* "-"_);_(@_)</c:formatCode>
                <c:ptCount val="9"/>
                <c:pt idx="0">
                  <c:v>1.2429685531900603</c:v>
                </c:pt>
                <c:pt idx="1">
                  <c:v>4.4029747131498</c:v>
                </c:pt>
                <c:pt idx="2">
                  <c:v>221.00605598582507</c:v>
                </c:pt>
                <c:pt idx="3">
                  <c:v>661.7466549671974</c:v>
                </c:pt>
                <c:pt idx="4">
                  <c:v>1709.2576385723587</c:v>
                </c:pt>
                <c:pt idx="5">
                  <c:v>3829.0872162320211</c:v>
                </c:pt>
                <c:pt idx="6">
                  <c:v>7460.1967921236164</c:v>
                </c:pt>
                <c:pt idx="7">
                  <c:v>13309.159839631948</c:v>
                </c:pt>
                <c:pt idx="8">
                  <c:v>18531.778541040807</c:v>
                </c:pt>
              </c:numCache>
            </c:numRef>
          </c:val>
          <c:smooth val="0"/>
          <c:extLst>
            <c:ext xmlns:c16="http://schemas.microsoft.com/office/drawing/2014/chart" uri="{C3380CC4-5D6E-409C-BE32-E72D297353CC}">
              <c16:uniqueId val="{00000001-E378-44CB-B097-1CBCA7A81B60}"/>
            </c:ext>
          </c:extLst>
        </c:ser>
        <c:ser>
          <c:idx val="2"/>
          <c:order val="2"/>
          <c:tx>
            <c:strRef>
              <c:f>'Enterprise 5G'!$B$12</c:f>
              <c:strCache>
                <c:ptCount val="1"/>
                <c:pt idx="0">
                  <c:v>Middle East</c:v>
                </c:pt>
              </c:strCache>
            </c:strRef>
          </c:tx>
          <c:spPr>
            <a:ln w="28575" cap="rnd">
              <a:solidFill>
                <a:schemeClr val="accent3"/>
              </a:solidFill>
              <a:round/>
            </a:ln>
            <a:effectLst/>
          </c:spPr>
          <c:marker>
            <c:symbol val="none"/>
          </c:marker>
          <c:cat>
            <c:numRef>
              <c:f>'Enterprise 5G'!$C$9:$K$9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5G'!$C$12:$K$12</c:f>
              <c:numCache>
                <c:formatCode>_(* #,##0_);_(* \(#,##0\);_(* "-"_);_(@_)</c:formatCode>
                <c:ptCount val="9"/>
                <c:pt idx="0">
                  <c:v>49.804956028753949</c:v>
                </c:pt>
                <c:pt idx="1">
                  <c:v>337.14267039420224</c:v>
                </c:pt>
                <c:pt idx="2">
                  <c:v>1453.900706031319</c:v>
                </c:pt>
                <c:pt idx="3">
                  <c:v>3385.113993300783</c:v>
                </c:pt>
                <c:pt idx="4">
                  <c:v>6303.4782637568624</c:v>
                </c:pt>
                <c:pt idx="5">
                  <c:v>10484.765485793285</c:v>
                </c:pt>
                <c:pt idx="6">
                  <c:v>15666.866762505306</c:v>
                </c:pt>
                <c:pt idx="7">
                  <c:v>21750.375544305913</c:v>
                </c:pt>
                <c:pt idx="8">
                  <c:v>27002.693519796489</c:v>
                </c:pt>
              </c:numCache>
            </c:numRef>
          </c:val>
          <c:smooth val="0"/>
          <c:extLst>
            <c:ext xmlns:c16="http://schemas.microsoft.com/office/drawing/2014/chart" uri="{C3380CC4-5D6E-409C-BE32-E72D297353CC}">
              <c16:uniqueId val="{00000002-E378-44CB-B097-1CBCA7A81B60}"/>
            </c:ext>
          </c:extLst>
        </c:ser>
        <c:ser>
          <c:idx val="4"/>
          <c:order val="4"/>
          <c:tx>
            <c:strRef>
              <c:f>'Enterprise 5G'!$B$14</c:f>
              <c:strCache>
                <c:ptCount val="1"/>
                <c:pt idx="0">
                  <c:v>Central &amp; Southern Asia</c:v>
                </c:pt>
              </c:strCache>
            </c:strRef>
          </c:tx>
          <c:spPr>
            <a:ln w="28575" cap="rnd">
              <a:solidFill>
                <a:schemeClr val="accent5"/>
              </a:solidFill>
              <a:round/>
            </a:ln>
            <a:effectLst/>
          </c:spPr>
          <c:marker>
            <c:symbol val="none"/>
          </c:marker>
          <c:cat>
            <c:numRef>
              <c:f>'Enterprise 5G'!$C$9:$K$9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5G'!$C$14:$K$14</c:f>
              <c:numCache>
                <c:formatCode>_(* #,##0_);_(* \(#,##0\);_(* "-"_);_(@_)</c:formatCode>
                <c:ptCount val="9"/>
                <c:pt idx="0">
                  <c:v>0.11130452848876389</c:v>
                </c:pt>
                <c:pt idx="1">
                  <c:v>0.48996306032928078</c:v>
                </c:pt>
                <c:pt idx="2">
                  <c:v>825.23392097940678</c:v>
                </c:pt>
                <c:pt idx="3">
                  <c:v>3069.6293459521826</c:v>
                </c:pt>
                <c:pt idx="4">
                  <c:v>7202.633930914767</c:v>
                </c:pt>
                <c:pt idx="5">
                  <c:v>14380.587035565744</c:v>
                </c:pt>
                <c:pt idx="6">
                  <c:v>25104.056821327023</c:v>
                </c:pt>
                <c:pt idx="7">
                  <c:v>40629.840095257023</c:v>
                </c:pt>
                <c:pt idx="8">
                  <c:v>56774.666131431193</c:v>
                </c:pt>
              </c:numCache>
            </c:numRef>
          </c:val>
          <c:smooth val="0"/>
          <c:extLst>
            <c:ext xmlns:c16="http://schemas.microsoft.com/office/drawing/2014/chart" uri="{C3380CC4-5D6E-409C-BE32-E72D297353CC}">
              <c16:uniqueId val="{00000004-E378-44CB-B097-1CBCA7A81B60}"/>
            </c:ext>
          </c:extLst>
        </c:ser>
        <c:ser>
          <c:idx val="5"/>
          <c:order val="5"/>
          <c:tx>
            <c:strRef>
              <c:f>'Enterprise 5G'!$B$15</c:f>
              <c:strCache>
                <c:ptCount val="1"/>
                <c:pt idx="0">
                  <c:v>Oceania, Eastern &amp; South-Eastern Asia</c:v>
                </c:pt>
              </c:strCache>
            </c:strRef>
          </c:tx>
          <c:spPr>
            <a:ln w="28575" cap="rnd">
              <a:solidFill>
                <a:schemeClr val="accent6"/>
              </a:solidFill>
              <a:round/>
            </a:ln>
            <a:effectLst/>
          </c:spPr>
          <c:marker>
            <c:symbol val="none"/>
          </c:marker>
          <c:cat>
            <c:numRef>
              <c:f>'Enterprise 5G'!$C$9:$K$9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5G'!$C$15:$K$15</c:f>
              <c:numCache>
                <c:formatCode>_(* #,##0_);_(* \(#,##0\);_(* "-"_);_(@_)</c:formatCode>
                <c:ptCount val="9"/>
                <c:pt idx="0">
                  <c:v>4269.2333283862272</c:v>
                </c:pt>
                <c:pt idx="1">
                  <c:v>13592.284079269104</c:v>
                </c:pt>
                <c:pt idx="2">
                  <c:v>26309.417233318272</c:v>
                </c:pt>
                <c:pt idx="3">
                  <c:v>52421.086586594371</c:v>
                </c:pt>
                <c:pt idx="4">
                  <c:v>88289.490816519246</c:v>
                </c:pt>
                <c:pt idx="5">
                  <c:v>131058.0312817989</c:v>
                </c:pt>
                <c:pt idx="6">
                  <c:v>176586.57712157283</c:v>
                </c:pt>
                <c:pt idx="7">
                  <c:v>224129.35331694668</c:v>
                </c:pt>
                <c:pt idx="8">
                  <c:v>266715.28432166181</c:v>
                </c:pt>
              </c:numCache>
            </c:numRef>
          </c:val>
          <c:smooth val="0"/>
          <c:extLst>
            <c:ext xmlns:c16="http://schemas.microsoft.com/office/drawing/2014/chart" uri="{C3380CC4-5D6E-409C-BE32-E72D297353CC}">
              <c16:uniqueId val="{00000005-E378-44CB-B097-1CBCA7A81B60}"/>
            </c:ext>
          </c:extLst>
        </c:ser>
        <c:ser>
          <c:idx val="7"/>
          <c:order val="7"/>
          <c:tx>
            <c:strRef>
              <c:f>'Enterprise 5G'!$B$17</c:f>
              <c:strCache>
                <c:ptCount val="1"/>
                <c:pt idx="0">
                  <c:v>Latin America &amp; the Caribbean</c:v>
                </c:pt>
              </c:strCache>
            </c:strRef>
          </c:tx>
          <c:spPr>
            <a:ln w="28575" cap="rnd">
              <a:solidFill>
                <a:schemeClr val="accent2">
                  <a:lumMod val="60000"/>
                </a:schemeClr>
              </a:solidFill>
              <a:round/>
            </a:ln>
            <a:effectLst/>
          </c:spPr>
          <c:marker>
            <c:symbol val="none"/>
          </c:marker>
          <c:cat>
            <c:numRef>
              <c:f>'Enterprise 5G'!$C$9:$K$9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5G'!$C$17:$K$17</c:f>
              <c:numCache>
                <c:formatCode>_(* #,##0_);_(* \(#,##0\);_(* "-"_);_(@_)</c:formatCode>
                <c:ptCount val="9"/>
                <c:pt idx="0">
                  <c:v>0.3245502254412615</c:v>
                </c:pt>
                <c:pt idx="1">
                  <c:v>35.467617980162977</c:v>
                </c:pt>
                <c:pt idx="2">
                  <c:v>629.11583364511796</c:v>
                </c:pt>
                <c:pt idx="3">
                  <c:v>2890.4945756929333</c:v>
                </c:pt>
                <c:pt idx="4">
                  <c:v>6771.9293367600649</c:v>
                </c:pt>
                <c:pt idx="5">
                  <c:v>12932.27915885372</c:v>
                </c:pt>
                <c:pt idx="6">
                  <c:v>21828.270031809698</c:v>
                </c:pt>
                <c:pt idx="7">
                  <c:v>32845.525813347762</c:v>
                </c:pt>
                <c:pt idx="8">
                  <c:v>41813.270615087742</c:v>
                </c:pt>
              </c:numCache>
            </c:numRef>
          </c:val>
          <c:smooth val="0"/>
          <c:extLst>
            <c:ext xmlns:c16="http://schemas.microsoft.com/office/drawing/2014/chart" uri="{C3380CC4-5D6E-409C-BE32-E72D297353CC}">
              <c16:uniqueId val="{00000007-E378-44CB-B097-1CBCA7A81B60}"/>
            </c:ext>
          </c:extLst>
        </c:ser>
        <c:ser>
          <c:idx val="8"/>
          <c:order val="8"/>
          <c:tx>
            <c:strRef>
              <c:f>'Enterprise 5G'!$B$18</c:f>
              <c:strCache>
                <c:ptCount val="1"/>
                <c:pt idx="0">
                  <c:v>North America</c:v>
                </c:pt>
              </c:strCache>
            </c:strRef>
          </c:tx>
          <c:spPr>
            <a:ln w="28575" cap="rnd">
              <a:solidFill>
                <a:schemeClr val="accent3">
                  <a:lumMod val="60000"/>
                </a:schemeClr>
              </a:solidFill>
              <a:round/>
            </a:ln>
            <a:effectLst/>
          </c:spPr>
          <c:marker>
            <c:symbol val="none"/>
          </c:marker>
          <c:cat>
            <c:numRef>
              <c:f>'Enterprise 5G'!$C$9:$K$9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5G'!$C$18:$K$18</c:f>
              <c:numCache>
                <c:formatCode>_(* #,##0_);_(* \(#,##0\);_(* "-"_);_(@_)</c:formatCode>
                <c:ptCount val="9"/>
                <c:pt idx="0">
                  <c:v>1150.9779009415445</c:v>
                </c:pt>
                <c:pt idx="1">
                  <c:v>5424.4738570649306</c:v>
                </c:pt>
                <c:pt idx="2">
                  <c:v>12772.782767123716</c:v>
                </c:pt>
                <c:pt idx="3">
                  <c:v>21773.084250909698</c:v>
                </c:pt>
                <c:pt idx="4">
                  <c:v>32803.411511280909</c:v>
                </c:pt>
                <c:pt idx="5">
                  <c:v>44507.04995592589</c:v>
                </c:pt>
                <c:pt idx="6">
                  <c:v>55435.617157646571</c:v>
                </c:pt>
                <c:pt idx="7">
                  <c:v>64908.247135575592</c:v>
                </c:pt>
                <c:pt idx="8">
                  <c:v>74438.552749726485</c:v>
                </c:pt>
              </c:numCache>
            </c:numRef>
          </c:val>
          <c:smooth val="0"/>
          <c:extLst>
            <c:ext xmlns:c16="http://schemas.microsoft.com/office/drawing/2014/chart" uri="{C3380CC4-5D6E-409C-BE32-E72D297353CC}">
              <c16:uniqueId val="{00000008-E378-44CB-B097-1CBCA7A81B60}"/>
            </c:ext>
          </c:extLst>
        </c:ser>
        <c:ser>
          <c:idx val="10"/>
          <c:order val="10"/>
          <c:tx>
            <c:strRef>
              <c:f>'Enterprise 5G'!$B$20</c:f>
              <c:strCache>
                <c:ptCount val="1"/>
                <c:pt idx="0">
                  <c:v>Western Europe</c:v>
                </c:pt>
              </c:strCache>
            </c:strRef>
          </c:tx>
          <c:spPr>
            <a:ln w="28575" cap="rnd">
              <a:solidFill>
                <a:schemeClr val="accent5">
                  <a:lumMod val="60000"/>
                </a:schemeClr>
              </a:solidFill>
              <a:round/>
            </a:ln>
            <a:effectLst/>
          </c:spPr>
          <c:marker>
            <c:symbol val="none"/>
          </c:marker>
          <c:cat>
            <c:numRef>
              <c:f>'Enterprise 5G'!$C$9:$K$9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5G'!$C$20:$K$20</c:f>
              <c:numCache>
                <c:formatCode>_(* #,##0_);_(* \(#,##0\);_(* "-"_);_(@_)</c:formatCode>
                <c:ptCount val="9"/>
                <c:pt idx="0">
                  <c:v>341.85028511085449</c:v>
                </c:pt>
                <c:pt idx="1">
                  <c:v>1656.1235834490562</c:v>
                </c:pt>
                <c:pt idx="2">
                  <c:v>5771.4518810543759</c:v>
                </c:pt>
                <c:pt idx="3">
                  <c:v>14706.767977397276</c:v>
                </c:pt>
                <c:pt idx="4">
                  <c:v>26893.308264578751</c:v>
                </c:pt>
                <c:pt idx="5">
                  <c:v>42779.946951625992</c:v>
                </c:pt>
                <c:pt idx="6">
                  <c:v>61171.981819590736</c:v>
                </c:pt>
                <c:pt idx="7">
                  <c:v>79400.063762092017</c:v>
                </c:pt>
                <c:pt idx="8">
                  <c:v>95639.159020109117</c:v>
                </c:pt>
              </c:numCache>
            </c:numRef>
          </c:val>
          <c:smooth val="0"/>
          <c:extLst>
            <c:ext xmlns:c16="http://schemas.microsoft.com/office/drawing/2014/chart" uri="{C3380CC4-5D6E-409C-BE32-E72D297353CC}">
              <c16:uniqueId val="{0000000A-E378-44CB-B097-1CBCA7A81B60}"/>
            </c:ext>
          </c:extLst>
        </c:ser>
        <c:ser>
          <c:idx val="11"/>
          <c:order val="11"/>
          <c:tx>
            <c:strRef>
              <c:f>'Enterprise 5G'!$B$21</c:f>
              <c:strCache>
                <c:ptCount val="1"/>
                <c:pt idx="0">
                  <c:v>Eastern Europe</c:v>
                </c:pt>
              </c:strCache>
            </c:strRef>
          </c:tx>
          <c:spPr>
            <a:ln w="28575" cap="rnd">
              <a:solidFill>
                <a:schemeClr val="accent6">
                  <a:lumMod val="60000"/>
                </a:schemeClr>
              </a:solidFill>
              <a:round/>
            </a:ln>
            <a:effectLst/>
          </c:spPr>
          <c:marker>
            <c:symbol val="none"/>
          </c:marker>
          <c:cat>
            <c:numRef>
              <c:f>'Enterprise 5G'!$C$9:$K$9</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5G'!$C$21:$K$21</c:f>
              <c:numCache>
                <c:formatCode>_(* #,##0_);_(* \(#,##0\);_(* "-"_);_(@_)</c:formatCode>
                <c:ptCount val="9"/>
                <c:pt idx="0">
                  <c:v>6.2439688068142924</c:v>
                </c:pt>
                <c:pt idx="1">
                  <c:v>65.342330802119207</c:v>
                </c:pt>
                <c:pt idx="2">
                  <c:v>258.96150385104471</c:v>
                </c:pt>
                <c:pt idx="3">
                  <c:v>913.41894839392523</c:v>
                </c:pt>
                <c:pt idx="4">
                  <c:v>2949.3167027582672</c:v>
                </c:pt>
                <c:pt idx="5">
                  <c:v>6655.8184199793877</c:v>
                </c:pt>
                <c:pt idx="6">
                  <c:v>13163.92853591307</c:v>
                </c:pt>
                <c:pt idx="7">
                  <c:v>23087.591119649918</c:v>
                </c:pt>
                <c:pt idx="8">
                  <c:v>31647.476088279735</c:v>
                </c:pt>
              </c:numCache>
            </c:numRef>
          </c:val>
          <c:smooth val="0"/>
          <c:extLst>
            <c:ext xmlns:c16="http://schemas.microsoft.com/office/drawing/2014/chart" uri="{C3380CC4-5D6E-409C-BE32-E72D297353CC}">
              <c16:uniqueId val="{0000000B-E378-44CB-B097-1CBCA7A81B60}"/>
            </c:ext>
          </c:extLst>
        </c:ser>
        <c:dLbls>
          <c:showLegendKey val="0"/>
          <c:showVal val="0"/>
          <c:showCatName val="0"/>
          <c:showSerName val="0"/>
          <c:showPercent val="0"/>
          <c:showBubbleSize val="0"/>
        </c:dLbls>
        <c:smooth val="0"/>
        <c:axId val="804019072"/>
        <c:axId val="804020512"/>
        <c:extLst>
          <c:ext xmlns:c15="http://schemas.microsoft.com/office/drawing/2012/chart" uri="{02D57815-91ED-43cb-92C2-25804820EDAC}">
            <c15:filteredLineSeries>
              <c15:ser>
                <c:idx val="0"/>
                <c:order val="0"/>
                <c:tx>
                  <c:strRef>
                    <c:extLst>
                      <c:ext uri="{02D57815-91ED-43cb-92C2-25804820EDAC}">
                        <c15:formulaRef>
                          <c15:sqref>'Enterprise 5G'!$B$10</c15:sqref>
                        </c15:formulaRef>
                      </c:ext>
                    </c:extLst>
                    <c:strCache>
                      <c:ptCount val="1"/>
                      <c:pt idx="0">
                        <c:v>Middle East &amp; Africa</c:v>
                      </c:pt>
                    </c:strCache>
                  </c:strRef>
                </c:tx>
                <c:spPr>
                  <a:ln w="28575" cap="rnd">
                    <a:solidFill>
                      <a:schemeClr val="accent1"/>
                    </a:solidFill>
                    <a:round/>
                  </a:ln>
                  <a:effectLst/>
                </c:spPr>
                <c:marker>
                  <c:symbol val="none"/>
                </c:marker>
                <c:cat>
                  <c:numRef>
                    <c:extLst>
                      <c:ext uri="{02D57815-91ED-43cb-92C2-25804820EDAC}">
                        <c15:formulaRef>
                          <c15:sqref>'Enterprise 5G'!$C$9:$K$9</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c:ext uri="{02D57815-91ED-43cb-92C2-25804820EDAC}">
                        <c15:formulaRef>
                          <c15:sqref>'Enterprise 5G'!$C$10:$K$10</c15:sqref>
                        </c15:formulaRef>
                      </c:ext>
                    </c:extLst>
                    <c:numCache>
                      <c:formatCode>_(* #,##0_);_(* \(#,##0\);_(* "-"_);_(@_)</c:formatCode>
                      <c:ptCount val="9"/>
                      <c:pt idx="0">
                        <c:v>51.04792458194401</c:v>
                      </c:pt>
                      <c:pt idx="1">
                        <c:v>341.54564510735202</c:v>
                      </c:pt>
                      <c:pt idx="2">
                        <c:v>1674.906762017144</c:v>
                      </c:pt>
                      <c:pt idx="3">
                        <c:v>4046.8606482679807</c:v>
                      </c:pt>
                      <c:pt idx="4">
                        <c:v>8012.7359023292211</c:v>
                      </c:pt>
                      <c:pt idx="5">
                        <c:v>14313.852702025306</c:v>
                      </c:pt>
                      <c:pt idx="6">
                        <c:v>23127.063554628923</c:v>
                      </c:pt>
                      <c:pt idx="7">
                        <c:v>35059.535383937859</c:v>
                      </c:pt>
                      <c:pt idx="8">
                        <c:v>45534.472060837295</c:v>
                      </c:pt>
                    </c:numCache>
                  </c:numRef>
                </c:val>
                <c:smooth val="0"/>
                <c:extLst>
                  <c:ext xmlns:c16="http://schemas.microsoft.com/office/drawing/2014/chart" uri="{C3380CC4-5D6E-409C-BE32-E72D297353CC}">
                    <c16:uniqueId val="{00000000-E378-44CB-B097-1CBCA7A81B6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'Enterprise 5G'!$B$13</c15:sqref>
                        </c15:formulaRef>
                      </c:ext>
                    </c:extLst>
                    <c:strCache>
                      <c:ptCount val="1"/>
                      <c:pt idx="0">
                        <c:v>Asia &amp; Oceania</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'Enterprise 5G'!$C$9:$K$9</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'Enterprise 5G'!$C$13:$K$13</c15:sqref>
                        </c15:formulaRef>
                      </c:ext>
                    </c:extLst>
                    <c:numCache>
                      <c:formatCode>_(* #,##0_);_(* \(#,##0\);_(* "-"_);_(@_)</c:formatCode>
                      <c:ptCount val="9"/>
                      <c:pt idx="0">
                        <c:v>4269.3446329147164</c:v>
                      </c:pt>
                      <c:pt idx="1">
                        <c:v>13592.774042329433</c:v>
                      </c:pt>
                      <c:pt idx="2">
                        <c:v>27134.65115429768</c:v>
                      </c:pt>
                      <c:pt idx="3">
                        <c:v>55490.715932546555</c:v>
                      </c:pt>
                      <c:pt idx="4">
                        <c:v>95492.12474743402</c:v>
                      </c:pt>
                      <c:pt idx="5">
                        <c:v>145438.61831736466</c:v>
                      </c:pt>
                      <c:pt idx="6">
                        <c:v>201690.63394289985</c:v>
                      </c:pt>
                      <c:pt idx="7">
                        <c:v>264759.19341220369</c:v>
                      </c:pt>
                      <c:pt idx="8">
                        <c:v>323489.95045309298</c:v>
                      </c:pt>
                    </c:numCache>
                  </c:numRef>
                </c:val>
                <c:smooth val="0"/>
                <c:extLst xmlns:c15="http://schemas.microsoft.com/office/drawing/2012/chart">
                  <c:ext xmlns:c16="http://schemas.microsoft.com/office/drawing/2014/chart" uri="{C3380CC4-5D6E-409C-BE32-E72D297353CC}">
                    <c16:uniqueId val="{00000003-E378-44CB-B097-1CBCA7A81B6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'Enterprise 5G'!$B$16</c15:sqref>
                        </c15:formulaRef>
                      </c:ext>
                    </c:extLst>
                    <c:strCache>
                      <c:ptCount val="1"/>
                      <c:pt idx="0">
                        <c:v>Americas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'Enterprise 5G'!$C$9:$K$9</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'Enterprise 5G'!$C$16:$K$16</c15:sqref>
                        </c15:formulaRef>
                      </c:ext>
                    </c:extLst>
                    <c:numCache>
                      <c:formatCode>_(* #,##0_);_(* \(#,##0\);_(* "-"_);_(@_)</c:formatCode>
                      <c:ptCount val="9"/>
                      <c:pt idx="0">
                        <c:v>1151.3024511669857</c:v>
                      </c:pt>
                      <c:pt idx="1">
                        <c:v>5459.9414750450933</c:v>
                      </c:pt>
                      <c:pt idx="2">
                        <c:v>13401.898600768833</c:v>
                      </c:pt>
                      <c:pt idx="3">
                        <c:v>24663.578826602632</c:v>
                      </c:pt>
                      <c:pt idx="4">
                        <c:v>39575.340848040971</c:v>
                      </c:pt>
                      <c:pt idx="5">
                        <c:v>57439.329114779612</c:v>
                      </c:pt>
                      <c:pt idx="6">
                        <c:v>77263.887189456262</c:v>
                      </c:pt>
                      <c:pt idx="7">
                        <c:v>97753.772948923346</c:v>
                      </c:pt>
                      <c:pt idx="8">
                        <c:v>116251.82336481422</c:v>
                      </c:pt>
                    </c:numCache>
                  </c:numRef>
                </c:val>
                <c:smooth val="0"/>
                <c:extLst xmlns:c15="http://schemas.microsoft.com/office/drawing/2012/chart">
                  <c:ext xmlns:c16="http://schemas.microsoft.com/office/drawing/2014/chart" uri="{C3380CC4-5D6E-409C-BE32-E72D297353CC}">
                    <c16:uniqueId val="{00000006-E378-44CB-B097-1CBCA7A81B6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'Enterprise 5G'!$B$19</c15:sqref>
                        </c15:formulaRef>
                      </c:ext>
                    </c:extLst>
                    <c:strCache>
                      <c:ptCount val="1"/>
                      <c:pt idx="0">
                        <c:v>Europe</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'Enterprise 5G'!$C$9:$K$9</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'Enterprise 5G'!$C$19:$K$19</c15:sqref>
                        </c15:formulaRef>
                      </c:ext>
                    </c:extLst>
                    <c:numCache>
                      <c:formatCode>_(* #,##0_);_(* \(#,##0\);_(* "-"_);_(@_)</c:formatCode>
                      <c:ptCount val="9"/>
                      <c:pt idx="0">
                        <c:v>348.09425391766877</c:v>
                      </c:pt>
                      <c:pt idx="1">
                        <c:v>1721.4659142511755</c:v>
                      </c:pt>
                      <c:pt idx="2">
                        <c:v>6030.4133849054206</c:v>
                      </c:pt>
                      <c:pt idx="3">
                        <c:v>15620.1869257912</c:v>
                      </c:pt>
                      <c:pt idx="4">
                        <c:v>29842.624967337018</c:v>
                      </c:pt>
                      <c:pt idx="5">
                        <c:v>49435.765371605383</c:v>
                      </c:pt>
                      <c:pt idx="6">
                        <c:v>74335.910355503802</c:v>
                      </c:pt>
                      <c:pt idx="7">
                        <c:v>102487.65488174194</c:v>
                      </c:pt>
                      <c:pt idx="8">
                        <c:v>127286.63510838884</c:v>
                      </c:pt>
                    </c:numCache>
                  </c:numRef>
                </c:val>
                <c:smooth val="0"/>
                <c:extLst xmlns:c15="http://schemas.microsoft.com/office/drawing/2012/chart">
                  <c:ext xmlns:c16="http://schemas.microsoft.com/office/drawing/2014/chart" uri="{C3380CC4-5D6E-409C-BE32-E72D297353CC}">
                    <c16:uniqueId val="{00000009-E378-44CB-B097-1CBCA7A81B60}"/>
                  </c:ext>
                </c:extLst>
              </c15:ser>
            </c15:filteredLineSeries>
          </c:ext>
        </c:extLst>
      </c:lineChart>
      <c:catAx>
        <c:axId val="80401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020512"/>
        <c:crosses val="autoZero"/>
        <c:auto val="1"/>
        <c:lblAlgn val="ctr"/>
        <c:lblOffset val="100"/>
        <c:noMultiLvlLbl val="0"/>
      </c:catAx>
      <c:valAx>
        <c:axId val="80402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Subscriptions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019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Enterprise 5G mobile revenues</a:t>
            </a:r>
            <a:endParaRPr lang="en-GB" sz="16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'Enterprise 5G'!$B$33</c:f>
              <c:strCache>
                <c:ptCount val="1"/>
                <c:pt idx="0">
                  <c:v>Africa</c:v>
                </c:pt>
              </c:strCache>
            </c:strRef>
          </c:tx>
          <c:spPr>
            <a:ln w="28575" cap="rnd">
              <a:solidFill>
                <a:schemeClr val="accent2"/>
              </a:solidFill>
              <a:round/>
            </a:ln>
            <a:effectLst/>
          </c:spPr>
          <c:marker>
            <c:symbol val="none"/>
          </c:marker>
          <c:cat>
            <c:numRef>
              <c:f>'Enterprise 5G'!$C$31:$K$31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5G'!$C$33:$K$33</c:f>
              <c:numCache>
                <c:formatCode>_(* #,##0_);_(* \(#,##0\);_(* "-"_);_(@_)</c:formatCode>
                <c:ptCount val="9"/>
                <c:pt idx="0">
                  <c:v>0.12035229921605083</c:v>
                </c:pt>
                <c:pt idx="1">
                  <c:v>0.40200615259367961</c:v>
                </c:pt>
                <c:pt idx="2">
                  <c:v>14.521634358612435</c:v>
                </c:pt>
                <c:pt idx="3">
                  <c:v>41.65600116655088</c:v>
                </c:pt>
                <c:pt idx="4">
                  <c:v>107.15527294255044</c:v>
                </c:pt>
                <c:pt idx="5">
                  <c:v>241.2621702657438</c:v>
                </c:pt>
                <c:pt idx="6">
                  <c:v>472.10107420813006</c:v>
                </c:pt>
                <c:pt idx="7">
                  <c:v>842.54716621382499</c:v>
                </c:pt>
                <c:pt idx="8">
                  <c:v>1179.1710764488982</c:v>
                </c:pt>
              </c:numCache>
            </c:numRef>
          </c:val>
          <c:smooth val="0"/>
          <c:extLst>
            <c:ext xmlns:c16="http://schemas.microsoft.com/office/drawing/2014/chart" uri="{C3380CC4-5D6E-409C-BE32-E72D297353CC}">
              <c16:uniqueId val="{00000001-BA7C-4B1B-A8A0-8BFC7D73BEF8}"/>
            </c:ext>
          </c:extLst>
        </c:ser>
        <c:ser>
          <c:idx val="2"/>
          <c:order val="2"/>
          <c:tx>
            <c:strRef>
              <c:f>'Enterprise 5G'!$B$34</c:f>
              <c:strCache>
                <c:ptCount val="1"/>
                <c:pt idx="0">
                  <c:v>Middle East</c:v>
                </c:pt>
              </c:strCache>
            </c:strRef>
          </c:tx>
          <c:spPr>
            <a:ln w="28575" cap="rnd">
              <a:solidFill>
                <a:schemeClr val="accent3"/>
              </a:solidFill>
              <a:round/>
            </a:ln>
            <a:effectLst/>
          </c:spPr>
          <c:marker>
            <c:symbol val="none"/>
          </c:marker>
          <c:cat>
            <c:numRef>
              <c:f>'Enterprise 5G'!$C$31:$K$31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5G'!$C$34:$K$34</c:f>
              <c:numCache>
                <c:formatCode>_(* #,##0_);_(* \(#,##0\);_(* "-"_);_(@_)</c:formatCode>
                <c:ptCount val="9"/>
                <c:pt idx="0">
                  <c:v>22.476751250954003</c:v>
                </c:pt>
                <c:pt idx="1">
                  <c:v>146.5902275291262</c:v>
                </c:pt>
                <c:pt idx="2">
                  <c:v>565.35117698229305</c:v>
                </c:pt>
                <c:pt idx="3">
                  <c:v>1141.6858022322713</c:v>
                </c:pt>
                <c:pt idx="4">
                  <c:v>1976.1160745208083</c:v>
                </c:pt>
                <c:pt idx="5">
                  <c:v>3063.987531242663</c:v>
                </c:pt>
                <c:pt idx="6">
                  <c:v>4299.1455007399545</c:v>
                </c:pt>
                <c:pt idx="7">
                  <c:v>5578.2937080742304</c:v>
                </c:pt>
                <c:pt idx="8">
                  <c:v>6744.3302878775594</c:v>
                </c:pt>
              </c:numCache>
            </c:numRef>
          </c:val>
          <c:smooth val="0"/>
          <c:extLst>
            <c:ext xmlns:c16="http://schemas.microsoft.com/office/drawing/2014/chart" uri="{C3380CC4-5D6E-409C-BE32-E72D297353CC}">
              <c16:uniqueId val="{00000002-BA7C-4B1B-A8A0-8BFC7D73BEF8}"/>
            </c:ext>
          </c:extLst>
        </c:ser>
        <c:ser>
          <c:idx val="4"/>
          <c:order val="4"/>
          <c:tx>
            <c:strRef>
              <c:f>'Enterprise 5G'!$B$36</c:f>
              <c:strCache>
                <c:ptCount val="1"/>
                <c:pt idx="0">
                  <c:v>Central &amp; Southern Asia</c:v>
                </c:pt>
              </c:strCache>
            </c:strRef>
          </c:tx>
          <c:spPr>
            <a:ln w="28575" cap="rnd">
              <a:solidFill>
                <a:schemeClr val="accent5"/>
              </a:solidFill>
              <a:round/>
            </a:ln>
            <a:effectLst/>
          </c:spPr>
          <c:marker>
            <c:symbol val="none"/>
          </c:marker>
          <c:cat>
            <c:numRef>
              <c:f>'Enterprise 5G'!$C$31:$K$31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5G'!$C$36:$K$36</c:f>
              <c:numCache>
                <c:formatCode>_(* #,##0_);_(* \(#,##0\);_(* "-"_);_(@_)</c:formatCode>
                <c:ptCount val="9"/>
                <c:pt idx="0">
                  <c:v>3.7861492159623773E-3</c:v>
                </c:pt>
                <c:pt idx="1">
                  <c:v>1.6904740547027883E-2</c:v>
                </c:pt>
                <c:pt idx="2">
                  <c:v>40.599359558206892</c:v>
                </c:pt>
                <c:pt idx="3">
                  <c:v>164.84242919255462</c:v>
                </c:pt>
                <c:pt idx="4">
                  <c:v>417.77199061842384</c:v>
                </c:pt>
                <c:pt idx="5">
                  <c:v>896.75544124115447</c:v>
                </c:pt>
                <c:pt idx="6">
                  <c:v>1680.8671698042069</c:v>
                </c:pt>
                <c:pt idx="7">
                  <c:v>2920.0142807506372</c:v>
                </c:pt>
                <c:pt idx="8">
                  <c:v>4393.9134161122083</c:v>
                </c:pt>
              </c:numCache>
            </c:numRef>
          </c:val>
          <c:smooth val="0"/>
          <c:extLst>
            <c:ext xmlns:c16="http://schemas.microsoft.com/office/drawing/2014/chart" uri="{C3380CC4-5D6E-409C-BE32-E72D297353CC}">
              <c16:uniqueId val="{00000004-BA7C-4B1B-A8A0-8BFC7D73BEF8}"/>
            </c:ext>
          </c:extLst>
        </c:ser>
        <c:ser>
          <c:idx val="5"/>
          <c:order val="5"/>
          <c:tx>
            <c:strRef>
              <c:f>'Enterprise 5G'!$B$37</c:f>
              <c:strCache>
                <c:ptCount val="1"/>
                <c:pt idx="0">
                  <c:v>Oceania, Eastern &amp; South-Eastern Asia</c:v>
                </c:pt>
              </c:strCache>
            </c:strRef>
          </c:tx>
          <c:spPr>
            <a:ln w="28575" cap="rnd">
              <a:solidFill>
                <a:schemeClr val="accent6"/>
              </a:solidFill>
              <a:round/>
            </a:ln>
            <a:effectLst/>
          </c:spPr>
          <c:marker>
            <c:symbol val="none"/>
          </c:marker>
          <c:cat>
            <c:numRef>
              <c:f>'Enterprise 5G'!$C$31:$K$31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5G'!$C$37:$K$37</c:f>
              <c:numCache>
                <c:formatCode>_(* #,##0_);_(* \(#,##0\);_(* "-"_);_(@_)</c:formatCode>
                <c:ptCount val="9"/>
                <c:pt idx="0">
                  <c:v>758.86522252773125</c:v>
                </c:pt>
                <c:pt idx="1">
                  <c:v>2336.166863133325</c:v>
                </c:pt>
                <c:pt idx="2">
                  <c:v>4558.2355971985926</c:v>
                </c:pt>
                <c:pt idx="3">
                  <c:v>8820.3952773506353</c:v>
                </c:pt>
                <c:pt idx="4">
                  <c:v>14769.524599016238</c:v>
                </c:pt>
                <c:pt idx="5">
                  <c:v>21750.754176796861</c:v>
                </c:pt>
                <c:pt idx="6">
                  <c:v>29183.994395999718</c:v>
                </c:pt>
                <c:pt idx="7">
                  <c:v>36766.624003427605</c:v>
                </c:pt>
                <c:pt idx="8">
                  <c:v>42682.015053509196</c:v>
                </c:pt>
              </c:numCache>
            </c:numRef>
          </c:val>
          <c:smooth val="0"/>
          <c:extLst>
            <c:ext xmlns:c16="http://schemas.microsoft.com/office/drawing/2014/chart" uri="{C3380CC4-5D6E-409C-BE32-E72D297353CC}">
              <c16:uniqueId val="{00000005-BA7C-4B1B-A8A0-8BFC7D73BEF8}"/>
            </c:ext>
          </c:extLst>
        </c:ser>
        <c:ser>
          <c:idx val="7"/>
          <c:order val="7"/>
          <c:tx>
            <c:strRef>
              <c:f>'Enterprise 5G'!$B$39</c:f>
              <c:strCache>
                <c:ptCount val="1"/>
                <c:pt idx="0">
                  <c:v>Latin America &amp; the Caribbean</c:v>
                </c:pt>
              </c:strCache>
            </c:strRef>
          </c:tx>
          <c:spPr>
            <a:ln w="28575" cap="rnd">
              <a:solidFill>
                <a:schemeClr val="accent2">
                  <a:lumMod val="60000"/>
                </a:schemeClr>
              </a:solidFill>
              <a:round/>
            </a:ln>
            <a:effectLst/>
          </c:spPr>
          <c:marker>
            <c:symbol val="none"/>
          </c:marker>
          <c:cat>
            <c:numRef>
              <c:f>'Enterprise 5G'!$C$31:$K$31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5G'!$C$39:$K$39</c:f>
              <c:numCache>
                <c:formatCode>_(* #,##0_);_(* \(#,##0\);_(* "-"_);_(@_)</c:formatCode>
                <c:ptCount val="9"/>
                <c:pt idx="0">
                  <c:v>3.7874706147331773E-2</c:v>
                </c:pt>
                <c:pt idx="1">
                  <c:v>3.6500082330474699</c:v>
                </c:pt>
                <c:pt idx="2">
                  <c:v>91.583270539107261</c:v>
                </c:pt>
                <c:pt idx="3">
                  <c:v>399.56744820802351</c:v>
                </c:pt>
                <c:pt idx="4">
                  <c:v>926.74336644292464</c:v>
                </c:pt>
                <c:pt idx="5">
                  <c:v>1804.7559431566544</c:v>
                </c:pt>
                <c:pt idx="6">
                  <c:v>3138.7147182321696</c:v>
                </c:pt>
                <c:pt idx="7">
                  <c:v>4843.7220072899681</c:v>
                </c:pt>
                <c:pt idx="8">
                  <c:v>6299.6731697277883</c:v>
                </c:pt>
              </c:numCache>
            </c:numRef>
          </c:val>
          <c:smooth val="0"/>
          <c:extLst>
            <c:ext xmlns:c16="http://schemas.microsoft.com/office/drawing/2014/chart" uri="{C3380CC4-5D6E-409C-BE32-E72D297353CC}">
              <c16:uniqueId val="{00000007-BA7C-4B1B-A8A0-8BFC7D73BEF8}"/>
            </c:ext>
          </c:extLst>
        </c:ser>
        <c:ser>
          <c:idx val="8"/>
          <c:order val="8"/>
          <c:tx>
            <c:strRef>
              <c:f>'Enterprise 5G'!$B$40</c:f>
              <c:strCache>
                <c:ptCount val="1"/>
                <c:pt idx="0">
                  <c:v>North America</c:v>
                </c:pt>
              </c:strCache>
            </c:strRef>
          </c:tx>
          <c:spPr>
            <a:ln w="28575" cap="rnd">
              <a:solidFill>
                <a:schemeClr val="accent3">
                  <a:lumMod val="60000"/>
                </a:schemeClr>
              </a:solidFill>
              <a:round/>
            </a:ln>
            <a:effectLst/>
          </c:spPr>
          <c:marker>
            <c:symbol val="none"/>
          </c:marker>
          <c:cat>
            <c:numRef>
              <c:f>'Enterprise 5G'!$C$31:$K$31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5G'!$C$40:$K$40</c:f>
              <c:numCache>
                <c:formatCode>_(* #,##0_);_(* \(#,##0\);_(* "-"_);_(@_)</c:formatCode>
                <c:ptCount val="9"/>
                <c:pt idx="0">
                  <c:v>795.62364918380126</c:v>
                </c:pt>
                <c:pt idx="1">
                  <c:v>3673.3889001544467</c:v>
                </c:pt>
                <c:pt idx="2">
                  <c:v>8737.8994895858741</c:v>
                </c:pt>
                <c:pt idx="3">
                  <c:v>15110.540224201008</c:v>
                </c:pt>
                <c:pt idx="4">
                  <c:v>23355.463382017144</c:v>
                </c:pt>
                <c:pt idx="5">
                  <c:v>32483.585930737368</c:v>
                </c:pt>
                <c:pt idx="6">
                  <c:v>41599.393594112204</c:v>
                </c:pt>
                <c:pt idx="7">
                  <c:v>50115.531200922102</c:v>
                </c:pt>
                <c:pt idx="8">
                  <c:v>58496.800392579549</c:v>
                </c:pt>
              </c:numCache>
            </c:numRef>
          </c:val>
          <c:smooth val="0"/>
          <c:extLst>
            <c:ext xmlns:c16="http://schemas.microsoft.com/office/drawing/2014/chart" uri="{C3380CC4-5D6E-409C-BE32-E72D297353CC}">
              <c16:uniqueId val="{00000008-BA7C-4B1B-A8A0-8BFC7D73BEF8}"/>
            </c:ext>
          </c:extLst>
        </c:ser>
        <c:ser>
          <c:idx val="10"/>
          <c:order val="10"/>
          <c:tx>
            <c:strRef>
              <c:f>'Enterprise 5G'!$B$42</c:f>
              <c:strCache>
                <c:ptCount val="1"/>
                <c:pt idx="0">
                  <c:v>Western Europe</c:v>
                </c:pt>
              </c:strCache>
            </c:strRef>
          </c:tx>
          <c:spPr>
            <a:ln w="28575" cap="rnd">
              <a:solidFill>
                <a:schemeClr val="accent5">
                  <a:lumMod val="60000"/>
                </a:schemeClr>
              </a:solidFill>
              <a:round/>
            </a:ln>
            <a:effectLst/>
          </c:spPr>
          <c:marker>
            <c:symbol val="none"/>
          </c:marker>
          <c:cat>
            <c:numRef>
              <c:f>'Enterprise 5G'!$C$31:$K$31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5G'!$C$42:$K$42</c:f>
              <c:numCache>
                <c:formatCode>_(* #,##0_);_(* \(#,##0\);_(* "-"_);_(@_)</c:formatCode>
                <c:ptCount val="9"/>
                <c:pt idx="0">
                  <c:v>115.98328691839413</c:v>
                </c:pt>
                <c:pt idx="1">
                  <c:v>531.58847239060071</c:v>
                </c:pt>
                <c:pt idx="2">
                  <c:v>1829.6152430591408</c:v>
                </c:pt>
                <c:pt idx="3">
                  <c:v>4570.606047205948</c:v>
                </c:pt>
                <c:pt idx="4">
                  <c:v>8353.5066691112297</c:v>
                </c:pt>
                <c:pt idx="5">
                  <c:v>13398.139337760171</c:v>
                </c:pt>
                <c:pt idx="6">
                  <c:v>19288.507649118754</c:v>
                </c:pt>
                <c:pt idx="7">
                  <c:v>25270.477781158766</c:v>
                </c:pt>
                <c:pt idx="8">
                  <c:v>30571.964232143531</c:v>
                </c:pt>
              </c:numCache>
            </c:numRef>
          </c:val>
          <c:smooth val="0"/>
          <c:extLst>
            <c:ext xmlns:c16="http://schemas.microsoft.com/office/drawing/2014/chart" uri="{C3380CC4-5D6E-409C-BE32-E72D297353CC}">
              <c16:uniqueId val="{0000000A-BA7C-4B1B-A8A0-8BFC7D73BEF8}"/>
            </c:ext>
          </c:extLst>
        </c:ser>
        <c:ser>
          <c:idx val="11"/>
          <c:order val="11"/>
          <c:tx>
            <c:strRef>
              <c:f>'Enterprise 5G'!$B$43</c:f>
              <c:strCache>
                <c:ptCount val="1"/>
                <c:pt idx="0">
                  <c:v>Eastern Europe</c:v>
                </c:pt>
              </c:strCache>
            </c:strRef>
          </c:tx>
          <c:spPr>
            <a:ln w="28575" cap="rnd">
              <a:solidFill>
                <a:schemeClr val="accent6">
                  <a:lumMod val="60000"/>
                </a:schemeClr>
              </a:solidFill>
              <a:round/>
            </a:ln>
            <a:effectLst/>
          </c:spPr>
          <c:marker>
            <c:symbol val="none"/>
          </c:marker>
          <c:cat>
            <c:numRef>
              <c:f>'Enterprise 5G'!$C$31:$K$31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'Enterprise 5G'!$C$43:$K$43</c:f>
              <c:numCache>
                <c:formatCode>_(* #,##0_);_(* \(#,##0\);_(* "-"_);_(@_)</c:formatCode>
                <c:ptCount val="9"/>
                <c:pt idx="0">
                  <c:v>0.91485090081915277</c:v>
                </c:pt>
                <c:pt idx="1">
                  <c:v>10.149540799917052</c:v>
                </c:pt>
                <c:pt idx="2">
                  <c:v>40.058749120913347</c:v>
                </c:pt>
                <c:pt idx="3">
                  <c:v>148.87880563118307</c:v>
                </c:pt>
                <c:pt idx="4">
                  <c:v>437.58942407748435</c:v>
                </c:pt>
                <c:pt idx="5">
                  <c:v>971.89621695535118</c:v>
                </c:pt>
                <c:pt idx="6">
                  <c:v>1881.588333586541</c:v>
                </c:pt>
                <c:pt idx="7">
                  <c:v>3261.2375716288957</c:v>
                </c:pt>
                <c:pt idx="8">
                  <c:v>4533.5967444241714</c:v>
                </c:pt>
              </c:numCache>
            </c:numRef>
          </c:val>
          <c:smooth val="0"/>
          <c:extLst>
            <c:ext xmlns:c16="http://schemas.microsoft.com/office/drawing/2014/chart" uri="{C3380CC4-5D6E-409C-BE32-E72D297353CC}">
              <c16:uniqueId val="{0000000B-BA7C-4B1B-A8A0-8BFC7D73BEF8}"/>
            </c:ext>
          </c:extLst>
        </c:ser>
        <c:dLbls>
          <c:showLegendKey val="0"/>
          <c:showVal val="0"/>
          <c:showCatName val="0"/>
          <c:showSerName val="0"/>
          <c:showPercent val="0"/>
          <c:showBubbleSize val="0"/>
        </c:dLbls>
        <c:smooth val="0"/>
        <c:axId val="304390752"/>
        <c:axId val="304391232"/>
        <c:extLst>
          <c:ext xmlns:c15="http://schemas.microsoft.com/office/drawing/2012/chart" uri="{02D57815-91ED-43cb-92C2-25804820EDAC}">
            <c15:filteredLineSeries>
              <c15:ser>
                <c:idx val="0"/>
                <c:order val="0"/>
                <c:tx>
                  <c:strRef>
                    <c:extLst>
                      <c:ext uri="{02D57815-91ED-43cb-92C2-25804820EDAC}">
                        <c15:formulaRef>
                          <c15:sqref>'Enterprise 5G'!$B$32</c15:sqref>
                        </c15:formulaRef>
                      </c:ext>
                    </c:extLst>
                    <c:strCache>
                      <c:ptCount val="1"/>
                      <c:pt idx="0">
                        <c:v>Middle East &amp; Africa</c:v>
                      </c:pt>
                    </c:strCache>
                  </c:strRef>
                </c:tx>
                <c:spPr>
                  <a:ln w="28575" cap="rnd">
                    <a:solidFill>
                      <a:schemeClr val="accent1"/>
                    </a:solidFill>
                    <a:round/>
                  </a:ln>
                  <a:effectLst/>
                </c:spPr>
                <c:marker>
                  <c:symbol val="none"/>
                </c:marker>
                <c:cat>
                  <c:numRef>
                    <c:extLst>
                      <c:ext uri="{02D57815-91ED-43cb-92C2-25804820EDAC}">
                        <c15:formulaRef>
                          <c15:sqref>'Enterprise 5G'!$C$31:$K$31</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c:ext uri="{02D57815-91ED-43cb-92C2-25804820EDAC}">
                        <c15:formulaRef>
                          <c15:sqref>'Enterprise 5G'!$C$32:$K$32</c15:sqref>
                        </c15:formulaRef>
                      </c:ext>
                    </c:extLst>
                    <c:numCache>
                      <c:formatCode>_(* #,##0_);_(* \(#,##0\);_(* "-"_);_(@_)</c:formatCode>
                      <c:ptCount val="9"/>
                      <c:pt idx="0">
                        <c:v>22.597103550170054</c:v>
                      </c:pt>
                      <c:pt idx="1">
                        <c:v>146.99223368171988</c:v>
                      </c:pt>
                      <c:pt idx="2">
                        <c:v>579.87281134090551</c:v>
                      </c:pt>
                      <c:pt idx="3">
                        <c:v>1183.3418033988221</c:v>
                      </c:pt>
                      <c:pt idx="4">
                        <c:v>2083.2713474633588</c:v>
                      </c:pt>
                      <c:pt idx="5">
                        <c:v>3305.2497015084068</c:v>
                      </c:pt>
                      <c:pt idx="6">
                        <c:v>4771.2465749480843</c:v>
                      </c:pt>
                      <c:pt idx="7">
                        <c:v>6420.8408742880556</c:v>
                      </c:pt>
                      <c:pt idx="8">
                        <c:v>7923.5013643264574</c:v>
                      </c:pt>
                    </c:numCache>
                  </c:numRef>
                </c:val>
                <c:smooth val="0"/>
                <c:extLst>
                  <c:ext xmlns:c16="http://schemas.microsoft.com/office/drawing/2014/chart" uri="{C3380CC4-5D6E-409C-BE32-E72D297353CC}">
                    <c16:uniqueId val="{00000000-BA7C-4B1B-A8A0-8BFC7D73BEF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'Enterprise 5G'!$B$35</c15:sqref>
                        </c15:formulaRef>
                      </c:ext>
                    </c:extLst>
                    <c:strCache>
                      <c:ptCount val="1"/>
                      <c:pt idx="0">
                        <c:v>Asia &amp; Oceania</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'Enterprise 5G'!$C$31:$K$31</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'Enterprise 5G'!$C$35:$K$35</c15:sqref>
                        </c15:formulaRef>
                      </c:ext>
                    </c:extLst>
                    <c:numCache>
                      <c:formatCode>_(* #,##0_);_(* \(#,##0\);_(* "-"_);_(@_)</c:formatCode>
                      <c:ptCount val="9"/>
                      <c:pt idx="0">
                        <c:v>758.86900867694726</c:v>
                      </c:pt>
                      <c:pt idx="1">
                        <c:v>2336.1837678738721</c:v>
                      </c:pt>
                      <c:pt idx="2">
                        <c:v>4598.8349567567993</c:v>
                      </c:pt>
                      <c:pt idx="3">
                        <c:v>8985.2377065431901</c:v>
                      </c:pt>
                      <c:pt idx="4">
                        <c:v>15187.296589634661</c:v>
                      </c:pt>
                      <c:pt idx="5">
                        <c:v>22647.509618038017</c:v>
                      </c:pt>
                      <c:pt idx="6">
                        <c:v>30864.861565803923</c:v>
                      </c:pt>
                      <c:pt idx="7">
                        <c:v>39686.63828417824</c:v>
                      </c:pt>
                      <c:pt idx="8">
                        <c:v>47075.928469621402</c:v>
                      </c:pt>
                    </c:numCache>
                  </c:numRef>
                </c:val>
                <c:smooth val="0"/>
                <c:extLst xmlns:c15="http://schemas.microsoft.com/office/drawing/2012/chart">
                  <c:ext xmlns:c16="http://schemas.microsoft.com/office/drawing/2014/chart" uri="{C3380CC4-5D6E-409C-BE32-E72D297353CC}">
                    <c16:uniqueId val="{00000003-BA7C-4B1B-A8A0-8BFC7D73BEF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'Enterprise 5G'!$B$38</c15:sqref>
                        </c15:formulaRef>
                      </c:ext>
                    </c:extLst>
                    <c:strCache>
                      <c:ptCount val="1"/>
                      <c:pt idx="0">
                        <c:v>Americas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'Enterprise 5G'!$C$31:$K$31</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'Enterprise 5G'!$C$38:$K$38</c15:sqref>
                        </c15:formulaRef>
                      </c:ext>
                    </c:extLst>
                    <c:numCache>
                      <c:formatCode>_(* #,##0_);_(* \(#,##0\);_(* "-"_);_(@_)</c:formatCode>
                      <c:ptCount val="9"/>
                      <c:pt idx="0">
                        <c:v>795.66152388994863</c:v>
                      </c:pt>
                      <c:pt idx="1">
                        <c:v>3677.0389083874943</c:v>
                      </c:pt>
                      <c:pt idx="2">
                        <c:v>8829.4827601249817</c:v>
                      </c:pt>
                      <c:pt idx="3">
                        <c:v>15510.107672409031</c:v>
                      </c:pt>
                      <c:pt idx="4">
                        <c:v>24282.20674846007</c:v>
                      </c:pt>
                      <c:pt idx="5">
                        <c:v>34288.341873894024</c:v>
                      </c:pt>
                      <c:pt idx="6">
                        <c:v>44738.108312344375</c:v>
                      </c:pt>
                      <c:pt idx="7">
                        <c:v>54959.253208212067</c:v>
                      </c:pt>
                      <c:pt idx="8">
                        <c:v>64796.473562307336</c:v>
                      </c:pt>
                    </c:numCache>
                  </c:numRef>
                </c:val>
                <c:smooth val="0"/>
                <c:extLst xmlns:c15="http://schemas.microsoft.com/office/drawing/2012/chart">
                  <c:ext xmlns:c16="http://schemas.microsoft.com/office/drawing/2014/chart" uri="{C3380CC4-5D6E-409C-BE32-E72D297353CC}">
                    <c16:uniqueId val="{00000006-BA7C-4B1B-A8A0-8BFC7D73BEF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'Enterprise 5G'!$B$41</c15:sqref>
                        </c15:formulaRef>
                      </c:ext>
                    </c:extLst>
                    <c:strCache>
                      <c:ptCount val="1"/>
                      <c:pt idx="0">
                        <c:v>Europe</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'Enterprise 5G'!$C$31:$K$31</c15:sqref>
                        </c15:formulaRef>
                      </c:ext>
                    </c:extLst>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extLst xmlns:c15="http://schemas.microsoft.com/office/drawing/2012/chart">
                      <c:ext xmlns:c15="http://schemas.microsoft.com/office/drawing/2012/chart" uri="{02D57815-91ED-43cb-92C2-25804820EDAC}">
                        <c15:formulaRef>
                          <c15:sqref>'Enterprise 5G'!$C$41:$K$41</c15:sqref>
                        </c15:formulaRef>
                      </c:ext>
                    </c:extLst>
                    <c:numCache>
                      <c:formatCode>_(* #,##0_);_(* \(#,##0\);_(* "-"_);_(@_)</c:formatCode>
                      <c:ptCount val="9"/>
                      <c:pt idx="0">
                        <c:v>116.89813781921328</c:v>
                      </c:pt>
                      <c:pt idx="1">
                        <c:v>541.73801319051779</c:v>
                      </c:pt>
                      <c:pt idx="2">
                        <c:v>1869.673992180054</c:v>
                      </c:pt>
                      <c:pt idx="3">
                        <c:v>4719.4848528371313</c:v>
                      </c:pt>
                      <c:pt idx="4">
                        <c:v>8791.0960931887148</c:v>
                      </c:pt>
                      <c:pt idx="5">
                        <c:v>14370.035554715521</c:v>
                      </c:pt>
                      <c:pt idx="6">
                        <c:v>21170.095982705294</c:v>
                      </c:pt>
                      <c:pt idx="7">
                        <c:v>28531.715352787662</c:v>
                      </c:pt>
                      <c:pt idx="8">
                        <c:v>35105.5609765677</c:v>
                      </c:pt>
                    </c:numCache>
                  </c:numRef>
                </c:val>
                <c:smooth val="0"/>
                <c:extLst xmlns:c15="http://schemas.microsoft.com/office/drawing/2012/chart">
                  <c:ext xmlns:c16="http://schemas.microsoft.com/office/drawing/2014/chart" uri="{C3380CC4-5D6E-409C-BE32-E72D297353CC}">
                    <c16:uniqueId val="{00000009-BA7C-4B1B-A8A0-8BFC7D73BEF8}"/>
                  </c:ext>
                </c:extLst>
              </c15:ser>
            </c15:filteredLineSeries>
          </c:ext>
        </c:extLst>
      </c:lineChart>
      <c:catAx>
        <c:axId val="30439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391232"/>
        <c:crosses val="autoZero"/>
        <c:auto val="1"/>
        <c:lblAlgn val="ctr"/>
        <c:lblOffset val="100"/>
        <c:noMultiLvlLbl val="0"/>
      </c:catAx>
      <c:valAx>
        <c:axId val="304391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Service Revenues $ms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390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baseline="0">
                <a:solidFill>
                  <a:srgbClr val="000000"/>
                </a:solidFill>
                <a:latin typeface="Calibri" panose="020F0502020204030204" pitchFamily="34" charset="0"/>
              </a:rPr>
              <a:t>Global cable broadband access equipment revenues by technology segment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'Cable access'!$B$11</c:f>
              <c:strCache>
                <c:ptCount val="1"/>
                <c:pt idx="0">
                  <c:v>Centralized equipment technologies</c:v>
                </c:pt>
              </c:strCache>
            </c:strRef>
          </c:tx>
          <c:spPr>
            <a:solidFill>
              <a:srgbClr val="7030A0"/>
            </a:solidFill>
            <a:ln>
              <a:noFill/>
            </a:ln>
            <a:effectLst/>
          </c:spPr>
          <c:invertIfNegative val="0"/>
          <c:cat>
            <c:numRef>
              <c:f>'Cable access'!$C$10:$J$10</c:f>
              <c:numCache>
                <c:formatCode>General</c:formatCode>
                <c:ptCount val="8"/>
                <c:pt idx="0">
                  <c:v>2022</c:v>
                </c:pt>
                <c:pt idx="1">
                  <c:v>2023</c:v>
                </c:pt>
                <c:pt idx="2">
                  <c:v>2024</c:v>
                </c:pt>
                <c:pt idx="3">
                  <c:v>2025</c:v>
                </c:pt>
                <c:pt idx="4">
                  <c:v>2026</c:v>
                </c:pt>
                <c:pt idx="5">
                  <c:v>2027</c:v>
                </c:pt>
                <c:pt idx="6">
                  <c:v>2028</c:v>
                </c:pt>
                <c:pt idx="7">
                  <c:v>2029</c:v>
                </c:pt>
              </c:numCache>
            </c:numRef>
          </c:cat>
          <c:val>
            <c:numRef>
              <c:f>'Cable access'!$C$11:$J$11</c:f>
              <c:numCache>
                <c:formatCode>_-* #,##0_-;\-* #,##0_-;_-* "-"??_-;_-@_-</c:formatCode>
                <c:ptCount val="8"/>
                <c:pt idx="0">
                  <c:v>678.71563963799986</c:v>
                </c:pt>
                <c:pt idx="1">
                  <c:v>626.5345425999999</c:v>
                </c:pt>
                <c:pt idx="2">
                  <c:v>606.14517109527719</c:v>
                </c:pt>
                <c:pt idx="3">
                  <c:v>610.52111498871704</c:v>
                </c:pt>
                <c:pt idx="4">
                  <c:v>624.70976201797885</c:v>
                </c:pt>
                <c:pt idx="5">
                  <c:v>584.68409525963466</c:v>
                </c:pt>
                <c:pt idx="6">
                  <c:v>521.78144605462739</c:v>
                </c:pt>
                <c:pt idx="7">
                  <c:v>458.70989560741907</c:v>
                </c:pt>
              </c:numCache>
            </c:numRef>
          </c:val>
          <c:extLst>
            <c:ext xmlns:c16="http://schemas.microsoft.com/office/drawing/2014/chart" uri="{C3380CC4-5D6E-409C-BE32-E72D297353CC}">
              <c16:uniqueId val="{00000000-4EA0-4370-A807-ED38B6E0792B}"/>
            </c:ext>
          </c:extLst>
        </c:ser>
        <c:ser>
          <c:idx val="1"/>
          <c:order val="1"/>
          <c:tx>
            <c:strRef>
              <c:f>'Cable access'!$B$12</c:f>
              <c:strCache>
                <c:ptCount val="1"/>
                <c:pt idx="0">
                  <c:v>Distributed equipment technologies</c:v>
                </c:pt>
              </c:strCache>
            </c:strRef>
          </c:tx>
          <c:spPr>
            <a:solidFill>
              <a:srgbClr val="00B0F0"/>
            </a:solidFill>
            <a:ln>
              <a:noFill/>
            </a:ln>
            <a:effectLst/>
          </c:spPr>
          <c:invertIfNegative val="0"/>
          <c:cat>
            <c:numRef>
              <c:f>'Cable access'!$C$10:$J$10</c:f>
              <c:numCache>
                <c:formatCode>General</c:formatCode>
                <c:ptCount val="8"/>
                <c:pt idx="0">
                  <c:v>2022</c:v>
                </c:pt>
                <c:pt idx="1">
                  <c:v>2023</c:v>
                </c:pt>
                <c:pt idx="2">
                  <c:v>2024</c:v>
                </c:pt>
                <c:pt idx="3">
                  <c:v>2025</c:v>
                </c:pt>
                <c:pt idx="4">
                  <c:v>2026</c:v>
                </c:pt>
                <c:pt idx="5">
                  <c:v>2027</c:v>
                </c:pt>
                <c:pt idx="6">
                  <c:v>2028</c:v>
                </c:pt>
                <c:pt idx="7">
                  <c:v>2029</c:v>
                </c:pt>
              </c:numCache>
            </c:numRef>
          </c:cat>
          <c:val>
            <c:numRef>
              <c:f>'Cable access'!$C$12:$J$12</c:f>
              <c:numCache>
                <c:formatCode>_-* #,##0_-;\-* #,##0_-;_-* "-"??_-;_-@_-</c:formatCode>
                <c:ptCount val="8"/>
                <c:pt idx="0">
                  <c:v>266.54305179969407</c:v>
                </c:pt>
                <c:pt idx="1">
                  <c:v>232.13199410999999</c:v>
                </c:pt>
                <c:pt idx="2">
                  <c:v>280.55809019242156</c:v>
                </c:pt>
                <c:pt idx="3">
                  <c:v>337.13685384710499</c:v>
                </c:pt>
                <c:pt idx="4">
                  <c:v>378.49072494618139</c:v>
                </c:pt>
                <c:pt idx="5">
                  <c:v>334.29864284711374</c:v>
                </c:pt>
                <c:pt idx="6">
                  <c:v>286.56929354239469</c:v>
                </c:pt>
                <c:pt idx="7">
                  <c:v>238.38715553482885</c:v>
                </c:pt>
              </c:numCache>
            </c:numRef>
          </c:val>
          <c:extLst>
            <c:ext xmlns:c16="http://schemas.microsoft.com/office/drawing/2014/chart" uri="{C3380CC4-5D6E-409C-BE32-E72D297353CC}">
              <c16:uniqueId val="{00000001-4EA0-4370-A807-ED38B6E0792B}"/>
            </c:ext>
          </c:extLst>
        </c:ser>
        <c:dLbls>
          <c:showLegendKey val="0"/>
          <c:showVal val="0"/>
          <c:showCatName val="0"/>
          <c:showSerName val="0"/>
          <c:showPercent val="0"/>
          <c:showBubbleSize val="0"/>
        </c:dLbls>
        <c:gapWidth val="150"/>
        <c:overlap val="100"/>
        <c:axId val="1482190848"/>
        <c:axId val="1113472032"/>
      </c:barChart>
      <c:catAx>
        <c:axId val="148219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472032"/>
        <c:crosses val="autoZero"/>
        <c:auto val="1"/>
        <c:lblAlgn val="ctr"/>
        <c:lblOffset val="100"/>
        <c:noMultiLvlLbl val="0"/>
      </c:catAx>
      <c:valAx>
        <c:axId val="1113472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baseline="0">
                    <a:solidFill>
                      <a:srgbClr val="000000"/>
                    </a:solidFill>
                    <a:latin typeface="Calibri" panose="020F0502020204030204" pitchFamily="34" charset="0"/>
                  </a:rPr>
                  <a:t>Revenue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219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Subscriptions by region (000s)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'Consumer BB'!$B$12</c:f>
              <c:strCache>
                <c:ptCount val="1"/>
                <c:pt idx="0">
                  <c:v>Africa</c:v>
                </c:pt>
              </c:strCache>
            </c:strRef>
          </c:tx>
          <c:spPr>
            <a:ln w="28575" cap="rnd">
              <a:solidFill>
                <a:schemeClr val="accent2"/>
              </a:solidFill>
              <a:round/>
            </a:ln>
            <a:effectLst/>
          </c:spPr>
          <c:marker>
            <c:symbol val="none"/>
          </c:marker>
          <c:cat>
            <c:numRef>
              <c:f>'Consumer BB'!$C$10:$J$10</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BB'!$C$12:$J$12</c:f>
              <c:numCache>
                <c:formatCode>#,##0</c:formatCode>
                <c:ptCount val="8"/>
                <c:pt idx="0">
                  <c:v>29517</c:v>
                </c:pt>
                <c:pt idx="1">
                  <c:v>33379</c:v>
                </c:pt>
                <c:pt idx="2">
                  <c:v>37435</c:v>
                </c:pt>
                <c:pt idx="3">
                  <c:v>40457</c:v>
                </c:pt>
                <c:pt idx="4">
                  <c:v>43534</c:v>
                </c:pt>
                <c:pt idx="5">
                  <c:v>46658</c:v>
                </c:pt>
                <c:pt idx="6">
                  <c:v>49630</c:v>
                </c:pt>
                <c:pt idx="7">
                  <c:v>52473</c:v>
                </c:pt>
              </c:numCache>
            </c:numRef>
          </c:val>
          <c:smooth val="0"/>
          <c:extLst>
            <c:ext xmlns:c16="http://schemas.microsoft.com/office/drawing/2014/chart" uri="{C3380CC4-5D6E-409C-BE32-E72D297353CC}">
              <c16:uniqueId val="{00000001-06DB-4292-8C49-5EE553B747B5}"/>
            </c:ext>
          </c:extLst>
        </c:ser>
        <c:ser>
          <c:idx val="2"/>
          <c:order val="2"/>
          <c:tx>
            <c:strRef>
              <c:f>'Consumer BB'!$B$13</c:f>
              <c:strCache>
                <c:ptCount val="1"/>
                <c:pt idx="0">
                  <c:v>Middle East</c:v>
                </c:pt>
              </c:strCache>
            </c:strRef>
          </c:tx>
          <c:spPr>
            <a:ln w="28575" cap="rnd">
              <a:solidFill>
                <a:schemeClr val="accent3"/>
              </a:solidFill>
              <a:round/>
            </a:ln>
            <a:effectLst/>
          </c:spPr>
          <c:marker>
            <c:symbol val="none"/>
          </c:marker>
          <c:cat>
            <c:numRef>
              <c:f>'Consumer BB'!$C$10:$J$10</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BB'!$C$13:$J$13</c:f>
              <c:numCache>
                <c:formatCode>#,##0</c:formatCode>
                <c:ptCount val="8"/>
                <c:pt idx="0">
                  <c:v>36897</c:v>
                </c:pt>
                <c:pt idx="1">
                  <c:v>38166</c:v>
                </c:pt>
                <c:pt idx="2">
                  <c:v>39651</c:v>
                </c:pt>
                <c:pt idx="3">
                  <c:v>41281</c:v>
                </c:pt>
                <c:pt idx="4">
                  <c:v>43144</c:v>
                </c:pt>
                <c:pt idx="5">
                  <c:v>45178</c:v>
                </c:pt>
                <c:pt idx="6">
                  <c:v>47269</c:v>
                </c:pt>
                <c:pt idx="7">
                  <c:v>49337</c:v>
                </c:pt>
              </c:numCache>
            </c:numRef>
          </c:val>
          <c:smooth val="0"/>
          <c:extLst>
            <c:ext xmlns:c16="http://schemas.microsoft.com/office/drawing/2014/chart" uri="{C3380CC4-5D6E-409C-BE32-E72D297353CC}">
              <c16:uniqueId val="{00000002-06DB-4292-8C49-5EE553B747B5}"/>
            </c:ext>
          </c:extLst>
        </c:ser>
        <c:ser>
          <c:idx val="4"/>
          <c:order val="4"/>
          <c:tx>
            <c:strRef>
              <c:f>'Consumer BB'!$B$15</c:f>
              <c:strCache>
                <c:ptCount val="1"/>
                <c:pt idx="0">
                  <c:v>Central &amp; Southern Asia</c:v>
                </c:pt>
              </c:strCache>
            </c:strRef>
          </c:tx>
          <c:spPr>
            <a:ln w="28575" cap="rnd">
              <a:solidFill>
                <a:schemeClr val="accent5"/>
              </a:solidFill>
              <a:round/>
            </a:ln>
            <a:effectLst/>
          </c:spPr>
          <c:marker>
            <c:symbol val="none"/>
          </c:marker>
          <c:cat>
            <c:numRef>
              <c:f>'Consumer BB'!$C$10:$J$10</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BB'!$C$15:$J$15</c:f>
              <c:numCache>
                <c:formatCode>#,##0</c:formatCode>
                <c:ptCount val="8"/>
                <c:pt idx="0">
                  <c:v>46660</c:v>
                </c:pt>
                <c:pt idx="1">
                  <c:v>56131</c:v>
                </c:pt>
                <c:pt idx="2">
                  <c:v>64950</c:v>
                </c:pt>
                <c:pt idx="3">
                  <c:v>77151</c:v>
                </c:pt>
                <c:pt idx="4">
                  <c:v>91121</c:v>
                </c:pt>
                <c:pt idx="5">
                  <c:v>105788</c:v>
                </c:pt>
                <c:pt idx="6">
                  <c:v>120246</c:v>
                </c:pt>
                <c:pt idx="7">
                  <c:v>133566</c:v>
                </c:pt>
              </c:numCache>
            </c:numRef>
          </c:val>
          <c:smooth val="0"/>
          <c:extLst>
            <c:ext xmlns:c16="http://schemas.microsoft.com/office/drawing/2014/chart" uri="{C3380CC4-5D6E-409C-BE32-E72D297353CC}">
              <c16:uniqueId val="{00000004-06DB-4292-8C49-5EE553B747B5}"/>
            </c:ext>
          </c:extLst>
        </c:ser>
        <c:ser>
          <c:idx val="5"/>
          <c:order val="5"/>
          <c:tx>
            <c:strRef>
              <c:f>'Consumer BB'!$B$16</c:f>
              <c:strCache>
                <c:ptCount val="1"/>
                <c:pt idx="0">
                  <c:v>Oceania, Eastern &amp; South-Eastern Asia</c:v>
                </c:pt>
              </c:strCache>
            </c:strRef>
          </c:tx>
          <c:spPr>
            <a:ln w="28575" cap="rnd">
              <a:solidFill>
                <a:schemeClr val="accent6"/>
              </a:solidFill>
              <a:round/>
            </a:ln>
            <a:effectLst/>
          </c:spPr>
          <c:marker>
            <c:symbol val="none"/>
          </c:marker>
          <c:cat>
            <c:numRef>
              <c:f>'Consumer BB'!$C$10:$J$10</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BB'!$C$16:$J$16</c:f>
              <c:numCache>
                <c:formatCode>#,##0</c:formatCode>
                <c:ptCount val="8"/>
                <c:pt idx="0">
                  <c:v>666133</c:v>
                </c:pt>
                <c:pt idx="1">
                  <c:v>724801</c:v>
                </c:pt>
                <c:pt idx="2">
                  <c:v>777571</c:v>
                </c:pt>
                <c:pt idx="3">
                  <c:v>814409</c:v>
                </c:pt>
                <c:pt idx="4">
                  <c:v>845587</c:v>
                </c:pt>
                <c:pt idx="5">
                  <c:v>871485</c:v>
                </c:pt>
                <c:pt idx="6">
                  <c:v>892819</c:v>
                </c:pt>
                <c:pt idx="7">
                  <c:v>910230</c:v>
                </c:pt>
              </c:numCache>
            </c:numRef>
          </c:val>
          <c:smooth val="0"/>
          <c:extLst>
            <c:ext xmlns:c16="http://schemas.microsoft.com/office/drawing/2014/chart" uri="{C3380CC4-5D6E-409C-BE32-E72D297353CC}">
              <c16:uniqueId val="{00000005-06DB-4292-8C49-5EE553B747B5}"/>
            </c:ext>
          </c:extLst>
        </c:ser>
        <c:ser>
          <c:idx val="7"/>
          <c:order val="7"/>
          <c:tx>
            <c:strRef>
              <c:f>'Consumer BB'!$B$18</c:f>
              <c:strCache>
                <c:ptCount val="1"/>
                <c:pt idx="0">
                  <c:v>Latin America &amp; the Caribbean</c:v>
                </c:pt>
              </c:strCache>
            </c:strRef>
          </c:tx>
          <c:spPr>
            <a:ln w="28575" cap="rnd">
              <a:solidFill>
                <a:schemeClr val="accent2">
                  <a:lumMod val="60000"/>
                </a:schemeClr>
              </a:solidFill>
              <a:round/>
            </a:ln>
            <a:effectLst/>
          </c:spPr>
          <c:marker>
            <c:symbol val="none"/>
          </c:marker>
          <c:cat>
            <c:numRef>
              <c:f>'Consumer BB'!$C$10:$J$10</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BB'!$C$18:$J$18</c:f>
              <c:numCache>
                <c:formatCode>#,##0</c:formatCode>
                <c:ptCount val="8"/>
                <c:pt idx="0">
                  <c:v>103199</c:v>
                </c:pt>
                <c:pt idx="1">
                  <c:v>109907</c:v>
                </c:pt>
                <c:pt idx="2">
                  <c:v>115814</c:v>
                </c:pt>
                <c:pt idx="3">
                  <c:v>121034</c:v>
                </c:pt>
                <c:pt idx="4">
                  <c:v>127177</c:v>
                </c:pt>
                <c:pt idx="5">
                  <c:v>133649</c:v>
                </c:pt>
                <c:pt idx="6">
                  <c:v>140099</c:v>
                </c:pt>
                <c:pt idx="7">
                  <c:v>146400</c:v>
                </c:pt>
              </c:numCache>
            </c:numRef>
          </c:val>
          <c:smooth val="0"/>
          <c:extLst>
            <c:ext xmlns:c16="http://schemas.microsoft.com/office/drawing/2014/chart" uri="{C3380CC4-5D6E-409C-BE32-E72D297353CC}">
              <c16:uniqueId val="{00000007-06DB-4292-8C49-5EE553B747B5}"/>
            </c:ext>
          </c:extLst>
        </c:ser>
        <c:ser>
          <c:idx val="8"/>
          <c:order val="8"/>
          <c:tx>
            <c:strRef>
              <c:f>'Consumer BB'!$B$19</c:f>
              <c:strCache>
                <c:ptCount val="1"/>
                <c:pt idx="0">
                  <c:v>North America</c:v>
                </c:pt>
              </c:strCache>
            </c:strRef>
          </c:tx>
          <c:spPr>
            <a:ln w="28575" cap="rnd">
              <a:solidFill>
                <a:schemeClr val="accent3">
                  <a:lumMod val="60000"/>
                </a:schemeClr>
              </a:solidFill>
              <a:round/>
            </a:ln>
            <a:effectLst/>
          </c:spPr>
          <c:marker>
            <c:symbol val="none"/>
          </c:marker>
          <c:cat>
            <c:numRef>
              <c:f>'Consumer BB'!$C$10:$J$10</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BB'!$C$19:$J$19</c:f>
              <c:numCache>
                <c:formatCode>#,##0</c:formatCode>
                <c:ptCount val="8"/>
                <c:pt idx="0">
                  <c:v>132844</c:v>
                </c:pt>
                <c:pt idx="1">
                  <c:v>139538</c:v>
                </c:pt>
                <c:pt idx="2">
                  <c:v>144475</c:v>
                </c:pt>
                <c:pt idx="3">
                  <c:v>147674</c:v>
                </c:pt>
                <c:pt idx="4">
                  <c:v>150992</c:v>
                </c:pt>
                <c:pt idx="5">
                  <c:v>154164</c:v>
                </c:pt>
                <c:pt idx="6">
                  <c:v>157207</c:v>
                </c:pt>
                <c:pt idx="7">
                  <c:v>160000</c:v>
                </c:pt>
              </c:numCache>
            </c:numRef>
          </c:val>
          <c:smooth val="0"/>
          <c:extLst>
            <c:ext xmlns:c16="http://schemas.microsoft.com/office/drawing/2014/chart" uri="{C3380CC4-5D6E-409C-BE32-E72D297353CC}">
              <c16:uniqueId val="{00000008-06DB-4292-8C49-5EE553B747B5}"/>
            </c:ext>
          </c:extLst>
        </c:ser>
        <c:ser>
          <c:idx val="10"/>
          <c:order val="10"/>
          <c:tx>
            <c:strRef>
              <c:f>'Consumer BB'!$B$21</c:f>
              <c:strCache>
                <c:ptCount val="1"/>
                <c:pt idx="0">
                  <c:v>Western Europe</c:v>
                </c:pt>
              </c:strCache>
            </c:strRef>
          </c:tx>
          <c:spPr>
            <a:ln w="28575" cap="rnd">
              <a:solidFill>
                <a:schemeClr val="accent5">
                  <a:lumMod val="60000"/>
                </a:schemeClr>
              </a:solidFill>
              <a:round/>
            </a:ln>
            <a:effectLst/>
          </c:spPr>
          <c:marker>
            <c:symbol val="none"/>
          </c:marker>
          <c:cat>
            <c:numRef>
              <c:f>'Consumer BB'!$C$10:$J$10</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BB'!$C$21:$J$21</c:f>
              <c:numCache>
                <c:formatCode>#,##0</c:formatCode>
                <c:ptCount val="8"/>
                <c:pt idx="0">
                  <c:v>160820</c:v>
                </c:pt>
                <c:pt idx="1">
                  <c:v>164733</c:v>
                </c:pt>
                <c:pt idx="2">
                  <c:v>167452</c:v>
                </c:pt>
                <c:pt idx="3">
                  <c:v>169604</c:v>
                </c:pt>
                <c:pt idx="4">
                  <c:v>172210</c:v>
                </c:pt>
                <c:pt idx="5">
                  <c:v>175245</c:v>
                </c:pt>
                <c:pt idx="6">
                  <c:v>178434</c:v>
                </c:pt>
                <c:pt idx="7">
                  <c:v>181670</c:v>
                </c:pt>
              </c:numCache>
            </c:numRef>
          </c:val>
          <c:smooth val="0"/>
          <c:extLst>
            <c:ext xmlns:c16="http://schemas.microsoft.com/office/drawing/2014/chart" uri="{C3380CC4-5D6E-409C-BE32-E72D297353CC}">
              <c16:uniqueId val="{0000000A-06DB-4292-8C49-5EE553B747B5}"/>
            </c:ext>
          </c:extLst>
        </c:ser>
        <c:ser>
          <c:idx val="11"/>
          <c:order val="11"/>
          <c:tx>
            <c:strRef>
              <c:f>'Consumer BB'!$B$22</c:f>
              <c:strCache>
                <c:ptCount val="1"/>
                <c:pt idx="0">
                  <c:v>Eastern Europe</c:v>
                </c:pt>
              </c:strCache>
            </c:strRef>
          </c:tx>
          <c:spPr>
            <a:ln w="28575" cap="rnd">
              <a:solidFill>
                <a:schemeClr val="accent6">
                  <a:lumMod val="60000"/>
                </a:schemeClr>
              </a:solidFill>
              <a:round/>
            </a:ln>
            <a:effectLst/>
          </c:spPr>
          <c:marker>
            <c:symbol val="none"/>
          </c:marker>
          <c:cat>
            <c:numRef>
              <c:f>'Consumer BB'!$C$10:$J$10</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BB'!$C$22:$J$22</c:f>
              <c:numCache>
                <c:formatCode>#,##0</c:formatCode>
                <c:ptCount val="8"/>
                <c:pt idx="0">
                  <c:v>78200</c:v>
                </c:pt>
                <c:pt idx="1">
                  <c:v>80372</c:v>
                </c:pt>
                <c:pt idx="2">
                  <c:v>81992</c:v>
                </c:pt>
                <c:pt idx="3">
                  <c:v>83644</c:v>
                </c:pt>
                <c:pt idx="4">
                  <c:v>85249</c:v>
                </c:pt>
                <c:pt idx="5">
                  <c:v>86649</c:v>
                </c:pt>
                <c:pt idx="6">
                  <c:v>87950</c:v>
                </c:pt>
                <c:pt idx="7">
                  <c:v>89228</c:v>
                </c:pt>
              </c:numCache>
            </c:numRef>
          </c:val>
          <c:smooth val="0"/>
          <c:extLst>
            <c:ext xmlns:c16="http://schemas.microsoft.com/office/drawing/2014/chart" uri="{C3380CC4-5D6E-409C-BE32-E72D297353CC}">
              <c16:uniqueId val="{0000000B-06DB-4292-8C49-5EE553B747B5}"/>
            </c:ext>
          </c:extLst>
        </c:ser>
        <c:dLbls>
          <c:showLegendKey val="0"/>
          <c:showVal val="0"/>
          <c:showCatName val="0"/>
          <c:showSerName val="0"/>
          <c:showPercent val="0"/>
          <c:showBubbleSize val="0"/>
        </c:dLbls>
        <c:smooth val="0"/>
        <c:axId val="1088898575"/>
        <c:axId val="1088895215"/>
        <c:extLst>
          <c:ext xmlns:c15="http://schemas.microsoft.com/office/drawing/2012/chart" uri="{02D57815-91ED-43cb-92C2-25804820EDAC}">
            <c15:filteredLineSeries>
              <c15:ser>
                <c:idx val="0"/>
                <c:order val="0"/>
                <c:tx>
                  <c:strRef>
                    <c:extLst>
                      <c:ext uri="{02D57815-91ED-43cb-92C2-25804820EDAC}">
                        <c15:formulaRef>
                          <c15:sqref>'Consumer BB'!$B$11</c15:sqref>
                        </c15:formulaRef>
                      </c:ext>
                    </c:extLst>
                    <c:strCache>
                      <c:ptCount val="1"/>
                      <c:pt idx="0">
                        <c:v>Middle East &amp; Africa</c:v>
                      </c:pt>
                    </c:strCache>
                  </c:strRef>
                </c:tx>
                <c:spPr>
                  <a:ln w="28575" cap="rnd">
                    <a:solidFill>
                      <a:schemeClr val="accent1"/>
                    </a:solidFill>
                    <a:round/>
                  </a:ln>
                  <a:effectLst/>
                </c:spPr>
                <c:marker>
                  <c:symbol val="none"/>
                </c:marker>
                <c:cat>
                  <c:numRef>
                    <c:extLst>
                      <c:ext uri="{02D57815-91ED-43cb-92C2-25804820EDAC}">
                        <c15:formulaRef>
                          <c15:sqref>'Consumer BB'!$C$10:$J$10</c15:sqref>
                        </c15:formulaRef>
                      </c:ext>
                    </c:extLst>
                    <c:numCache>
                      <c:formatCode>General</c:formatCode>
                      <c:ptCount val="8"/>
                      <c:pt idx="0">
                        <c:v>2021</c:v>
                      </c:pt>
                      <c:pt idx="1">
                        <c:v>2022</c:v>
                      </c:pt>
                      <c:pt idx="2">
                        <c:v>2023</c:v>
                      </c:pt>
                      <c:pt idx="3">
                        <c:v>2024</c:v>
                      </c:pt>
                      <c:pt idx="4">
                        <c:v>2025</c:v>
                      </c:pt>
                      <c:pt idx="5">
                        <c:v>2026</c:v>
                      </c:pt>
                      <c:pt idx="6">
                        <c:v>2027</c:v>
                      </c:pt>
                      <c:pt idx="7">
                        <c:v>2028</c:v>
                      </c:pt>
                    </c:numCache>
                  </c:numRef>
                </c:cat>
                <c:val>
                  <c:numRef>
                    <c:extLst>
                      <c:ext uri="{02D57815-91ED-43cb-92C2-25804820EDAC}">
                        <c15:formulaRef>
                          <c15:sqref>'Consumer BB'!$C$11:$J$11</c15:sqref>
                        </c15:formulaRef>
                      </c:ext>
                    </c:extLst>
                    <c:numCache>
                      <c:formatCode>#,##0</c:formatCode>
                      <c:ptCount val="8"/>
                      <c:pt idx="0">
                        <c:v>66414</c:v>
                      </c:pt>
                      <c:pt idx="1">
                        <c:v>71545</c:v>
                      </c:pt>
                      <c:pt idx="2">
                        <c:v>77086</c:v>
                      </c:pt>
                      <c:pt idx="3">
                        <c:v>81738</c:v>
                      </c:pt>
                      <c:pt idx="4">
                        <c:v>86678</c:v>
                      </c:pt>
                      <c:pt idx="5">
                        <c:v>91836</c:v>
                      </c:pt>
                      <c:pt idx="6">
                        <c:v>96899</c:v>
                      </c:pt>
                      <c:pt idx="7">
                        <c:v>101811</c:v>
                      </c:pt>
                    </c:numCache>
                  </c:numRef>
                </c:val>
                <c:smooth val="0"/>
                <c:extLst>
                  <c:ext xmlns:c16="http://schemas.microsoft.com/office/drawing/2014/chart" uri="{C3380CC4-5D6E-409C-BE32-E72D297353CC}">
                    <c16:uniqueId val="{00000000-06DB-4292-8C49-5EE553B747B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'Consumer BB'!$B$14</c15:sqref>
                        </c15:formulaRef>
                      </c:ext>
                    </c:extLst>
                    <c:strCache>
                      <c:ptCount val="1"/>
                      <c:pt idx="0">
                        <c:v>Asia &amp; Oceania</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'Consumer BB'!$C$10:$J$10</c15:sqref>
                        </c15:formulaRef>
                      </c:ext>
                    </c:extLst>
                    <c:numCache>
                      <c:formatCode>General</c:formatCode>
                      <c:ptCount val="8"/>
                      <c:pt idx="0">
                        <c:v>2021</c:v>
                      </c:pt>
                      <c:pt idx="1">
                        <c:v>2022</c:v>
                      </c:pt>
                      <c:pt idx="2">
                        <c:v>2023</c:v>
                      </c:pt>
                      <c:pt idx="3">
                        <c:v>2024</c:v>
                      </c:pt>
                      <c:pt idx="4">
                        <c:v>2025</c:v>
                      </c:pt>
                      <c:pt idx="5">
                        <c:v>2026</c:v>
                      </c:pt>
                      <c:pt idx="6">
                        <c:v>2027</c:v>
                      </c:pt>
                      <c:pt idx="7">
                        <c:v>2028</c:v>
                      </c:pt>
                    </c:numCache>
                  </c:numRef>
                </c:cat>
                <c:val>
                  <c:numRef>
                    <c:extLst xmlns:c15="http://schemas.microsoft.com/office/drawing/2012/chart">
                      <c:ext xmlns:c15="http://schemas.microsoft.com/office/drawing/2012/chart" uri="{02D57815-91ED-43cb-92C2-25804820EDAC}">
                        <c15:formulaRef>
                          <c15:sqref>'Consumer BB'!$C$14:$J$14</c15:sqref>
                        </c15:formulaRef>
                      </c:ext>
                    </c:extLst>
                    <c:numCache>
                      <c:formatCode>#,##0</c:formatCode>
                      <c:ptCount val="8"/>
                      <c:pt idx="0">
                        <c:v>712792</c:v>
                      </c:pt>
                      <c:pt idx="1">
                        <c:v>780932</c:v>
                      </c:pt>
                      <c:pt idx="2">
                        <c:v>842521</c:v>
                      </c:pt>
                      <c:pt idx="3">
                        <c:v>891560</c:v>
                      </c:pt>
                      <c:pt idx="4">
                        <c:v>936708</c:v>
                      </c:pt>
                      <c:pt idx="5">
                        <c:v>977273</c:v>
                      </c:pt>
                      <c:pt idx="6">
                        <c:v>1013065</c:v>
                      </c:pt>
                      <c:pt idx="7">
                        <c:v>1043795</c:v>
                      </c:pt>
                    </c:numCache>
                  </c:numRef>
                </c:val>
                <c:smooth val="0"/>
                <c:extLst xmlns:c15="http://schemas.microsoft.com/office/drawing/2012/chart">
                  <c:ext xmlns:c16="http://schemas.microsoft.com/office/drawing/2014/chart" uri="{C3380CC4-5D6E-409C-BE32-E72D297353CC}">
                    <c16:uniqueId val="{00000003-06DB-4292-8C49-5EE553B747B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'Consumer BB'!$B$17</c15:sqref>
                        </c15:formulaRef>
                      </c:ext>
                    </c:extLst>
                    <c:strCache>
                      <c:ptCount val="1"/>
                      <c:pt idx="0">
                        <c:v>Americas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'Consumer BB'!$C$10:$J$10</c15:sqref>
                        </c15:formulaRef>
                      </c:ext>
                    </c:extLst>
                    <c:numCache>
                      <c:formatCode>General</c:formatCode>
                      <c:ptCount val="8"/>
                      <c:pt idx="0">
                        <c:v>2021</c:v>
                      </c:pt>
                      <c:pt idx="1">
                        <c:v>2022</c:v>
                      </c:pt>
                      <c:pt idx="2">
                        <c:v>2023</c:v>
                      </c:pt>
                      <c:pt idx="3">
                        <c:v>2024</c:v>
                      </c:pt>
                      <c:pt idx="4">
                        <c:v>2025</c:v>
                      </c:pt>
                      <c:pt idx="5">
                        <c:v>2026</c:v>
                      </c:pt>
                      <c:pt idx="6">
                        <c:v>2027</c:v>
                      </c:pt>
                      <c:pt idx="7">
                        <c:v>2028</c:v>
                      </c:pt>
                    </c:numCache>
                  </c:numRef>
                </c:cat>
                <c:val>
                  <c:numRef>
                    <c:extLst xmlns:c15="http://schemas.microsoft.com/office/drawing/2012/chart">
                      <c:ext xmlns:c15="http://schemas.microsoft.com/office/drawing/2012/chart" uri="{02D57815-91ED-43cb-92C2-25804820EDAC}">
                        <c15:formulaRef>
                          <c15:sqref>'Consumer BB'!$C$17:$J$17</c15:sqref>
                        </c15:formulaRef>
                      </c:ext>
                    </c:extLst>
                    <c:numCache>
                      <c:formatCode>#,##0</c:formatCode>
                      <c:ptCount val="8"/>
                      <c:pt idx="0">
                        <c:v>236044</c:v>
                      </c:pt>
                      <c:pt idx="1">
                        <c:v>249444</c:v>
                      </c:pt>
                      <c:pt idx="2">
                        <c:v>260289</c:v>
                      </c:pt>
                      <c:pt idx="3">
                        <c:v>268708</c:v>
                      </c:pt>
                      <c:pt idx="4">
                        <c:v>278169</c:v>
                      </c:pt>
                      <c:pt idx="5">
                        <c:v>287812</c:v>
                      </c:pt>
                      <c:pt idx="6">
                        <c:v>297306</c:v>
                      </c:pt>
                      <c:pt idx="7">
                        <c:v>306400</c:v>
                      </c:pt>
                    </c:numCache>
                  </c:numRef>
                </c:val>
                <c:smooth val="0"/>
                <c:extLst xmlns:c15="http://schemas.microsoft.com/office/drawing/2012/chart">
                  <c:ext xmlns:c16="http://schemas.microsoft.com/office/drawing/2014/chart" uri="{C3380CC4-5D6E-409C-BE32-E72D297353CC}">
                    <c16:uniqueId val="{00000006-06DB-4292-8C49-5EE553B747B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'Consumer BB'!$B$20</c15:sqref>
                        </c15:formulaRef>
                      </c:ext>
                    </c:extLst>
                    <c:strCache>
                      <c:ptCount val="1"/>
                      <c:pt idx="0">
                        <c:v>Europe</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'Consumer BB'!$C$10:$J$10</c15:sqref>
                        </c15:formulaRef>
                      </c:ext>
                    </c:extLst>
                    <c:numCache>
                      <c:formatCode>General</c:formatCode>
                      <c:ptCount val="8"/>
                      <c:pt idx="0">
                        <c:v>2021</c:v>
                      </c:pt>
                      <c:pt idx="1">
                        <c:v>2022</c:v>
                      </c:pt>
                      <c:pt idx="2">
                        <c:v>2023</c:v>
                      </c:pt>
                      <c:pt idx="3">
                        <c:v>2024</c:v>
                      </c:pt>
                      <c:pt idx="4">
                        <c:v>2025</c:v>
                      </c:pt>
                      <c:pt idx="5">
                        <c:v>2026</c:v>
                      </c:pt>
                      <c:pt idx="6">
                        <c:v>2027</c:v>
                      </c:pt>
                      <c:pt idx="7">
                        <c:v>2028</c:v>
                      </c:pt>
                    </c:numCache>
                  </c:numRef>
                </c:cat>
                <c:val>
                  <c:numRef>
                    <c:extLst xmlns:c15="http://schemas.microsoft.com/office/drawing/2012/chart">
                      <c:ext xmlns:c15="http://schemas.microsoft.com/office/drawing/2012/chart" uri="{02D57815-91ED-43cb-92C2-25804820EDAC}">
                        <c15:formulaRef>
                          <c15:sqref>'Consumer BB'!$C$20:$J$20</c15:sqref>
                        </c15:formulaRef>
                      </c:ext>
                    </c:extLst>
                    <c:numCache>
                      <c:formatCode>#,##0</c:formatCode>
                      <c:ptCount val="8"/>
                      <c:pt idx="0">
                        <c:v>239021</c:v>
                      </c:pt>
                      <c:pt idx="1">
                        <c:v>245104</c:v>
                      </c:pt>
                      <c:pt idx="2">
                        <c:v>249444</c:v>
                      </c:pt>
                      <c:pt idx="3">
                        <c:v>253247</c:v>
                      </c:pt>
                      <c:pt idx="4">
                        <c:v>257458</c:v>
                      </c:pt>
                      <c:pt idx="5">
                        <c:v>261894</c:v>
                      </c:pt>
                      <c:pt idx="6">
                        <c:v>266384</c:v>
                      </c:pt>
                      <c:pt idx="7">
                        <c:v>270897</c:v>
                      </c:pt>
                    </c:numCache>
                  </c:numRef>
                </c:val>
                <c:smooth val="0"/>
                <c:extLst xmlns:c15="http://schemas.microsoft.com/office/drawing/2012/chart">
                  <c:ext xmlns:c16="http://schemas.microsoft.com/office/drawing/2014/chart" uri="{C3380CC4-5D6E-409C-BE32-E72D297353CC}">
                    <c16:uniqueId val="{00000009-06DB-4292-8C49-5EE553B747B5}"/>
                  </c:ext>
                </c:extLst>
              </c15:ser>
            </c15:filteredLineSeries>
          </c:ext>
        </c:extLst>
      </c:lineChart>
      <c:catAx>
        <c:axId val="1088898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8895215"/>
        <c:crosses val="autoZero"/>
        <c:auto val="1"/>
        <c:lblAlgn val="ctr"/>
        <c:lblOffset val="100"/>
        <c:noMultiLvlLbl val="0"/>
      </c:catAx>
      <c:valAx>
        <c:axId val="10888952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8898575"/>
        <c:crosses val="autoZero"/>
        <c:crossBetween val="between"/>
      </c:valAx>
      <c:spPr>
        <a:noFill/>
        <a:ln>
          <a:noFill/>
        </a:ln>
        <a:effectLst/>
      </c:spPr>
    </c:plotArea>
    <c:legend>
      <c:legendPos val="r"/>
      <c:layout>
        <c:manualLayout>
          <c:xMode val="edge"/>
          <c:yMode val="edge"/>
          <c:x val="0.78009028111526679"/>
          <c:y val="0.124283205394011"/>
          <c:w val="0.21243744792332156"/>
          <c:h val="0.587602253260762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Service revenues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637925071738262"/>
          <c:y val="0.10189205670010872"/>
          <c:w val="0.59961009636762042"/>
          <c:h val="0.79584926578515913"/>
        </c:manualLayout>
      </c:layout>
      <c:lineChart>
        <c:grouping val="standard"/>
        <c:varyColors val="0"/>
        <c:ser>
          <c:idx val="1"/>
          <c:order val="1"/>
          <c:tx>
            <c:strRef>
              <c:f>'Consumer BB'!$B$35</c:f>
              <c:strCache>
                <c:ptCount val="1"/>
                <c:pt idx="0">
                  <c:v>Africa</c:v>
                </c:pt>
              </c:strCache>
            </c:strRef>
          </c:tx>
          <c:spPr>
            <a:ln w="28575" cap="rnd">
              <a:solidFill>
                <a:schemeClr val="accent2"/>
              </a:solidFill>
              <a:round/>
            </a:ln>
            <a:effectLst/>
          </c:spPr>
          <c:marker>
            <c:symbol val="none"/>
          </c:marker>
          <c:cat>
            <c:numRef>
              <c:f>'Consumer BB'!$C$33:$J$33</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BB'!$C$35:$J$35</c:f>
              <c:numCache>
                <c:formatCode>_(* #,##0_);_(* \(#,##0\);_(* "-"_);_(@_)</c:formatCode>
                <c:ptCount val="8"/>
                <c:pt idx="0">
                  <c:v>2959.7192960000002</c:v>
                </c:pt>
                <c:pt idx="1">
                  <c:v>3193.2800520000001</c:v>
                </c:pt>
                <c:pt idx="2">
                  <c:v>3587.5448639999995</c:v>
                </c:pt>
                <c:pt idx="3">
                  <c:v>3950.3950150000005</c:v>
                </c:pt>
                <c:pt idx="4">
                  <c:v>4255.8736709999994</c:v>
                </c:pt>
                <c:pt idx="5">
                  <c:v>4561.9920309999998</c:v>
                </c:pt>
                <c:pt idx="6">
                  <c:v>4857.3486629999998</c:v>
                </c:pt>
                <c:pt idx="7">
                  <c:v>5136.9552730000005</c:v>
                </c:pt>
              </c:numCache>
            </c:numRef>
          </c:val>
          <c:smooth val="0"/>
          <c:extLst>
            <c:ext xmlns:c16="http://schemas.microsoft.com/office/drawing/2014/chart" uri="{C3380CC4-5D6E-409C-BE32-E72D297353CC}">
              <c16:uniqueId val="{00000001-6701-4C91-AF2E-2F3BEA416B83}"/>
            </c:ext>
          </c:extLst>
        </c:ser>
        <c:ser>
          <c:idx val="2"/>
          <c:order val="2"/>
          <c:tx>
            <c:strRef>
              <c:f>'Consumer BB'!$B$36</c:f>
              <c:strCache>
                <c:ptCount val="1"/>
                <c:pt idx="0">
                  <c:v>Middle East</c:v>
                </c:pt>
              </c:strCache>
            </c:strRef>
          </c:tx>
          <c:spPr>
            <a:ln w="28575" cap="rnd">
              <a:solidFill>
                <a:schemeClr val="accent3"/>
              </a:solidFill>
              <a:round/>
            </a:ln>
            <a:effectLst/>
          </c:spPr>
          <c:marker>
            <c:symbol val="none"/>
          </c:marker>
          <c:cat>
            <c:numRef>
              <c:f>'Consumer BB'!$C$33:$J$33</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BB'!$C$36:$J$36</c:f>
              <c:numCache>
                <c:formatCode>_(* #,##0_);_(* \(#,##0\);_(* "-"_);_(@_)</c:formatCode>
                <c:ptCount val="8"/>
                <c:pt idx="0">
                  <c:v>11645.952105627821</c:v>
                </c:pt>
                <c:pt idx="1">
                  <c:v>12784.455144899161</c:v>
                </c:pt>
                <c:pt idx="2">
                  <c:v>13362.622836973142</c:v>
                </c:pt>
                <c:pt idx="3">
                  <c:v>13887.900175111376</c:v>
                </c:pt>
                <c:pt idx="4">
                  <c:v>14450.759861611299</c:v>
                </c:pt>
                <c:pt idx="5">
                  <c:v>14980.767581580458</c:v>
                </c:pt>
                <c:pt idx="6">
                  <c:v>15466.981280481734</c:v>
                </c:pt>
                <c:pt idx="7">
                  <c:v>15891.222389780411</c:v>
                </c:pt>
              </c:numCache>
            </c:numRef>
          </c:val>
          <c:smooth val="0"/>
          <c:extLst>
            <c:ext xmlns:c16="http://schemas.microsoft.com/office/drawing/2014/chart" uri="{C3380CC4-5D6E-409C-BE32-E72D297353CC}">
              <c16:uniqueId val="{00000002-6701-4C91-AF2E-2F3BEA416B83}"/>
            </c:ext>
          </c:extLst>
        </c:ser>
        <c:ser>
          <c:idx val="4"/>
          <c:order val="4"/>
          <c:tx>
            <c:strRef>
              <c:f>'Consumer BB'!$B$38</c:f>
              <c:strCache>
                <c:ptCount val="1"/>
                <c:pt idx="0">
                  <c:v>Central &amp; Southern Asia</c:v>
                </c:pt>
              </c:strCache>
            </c:strRef>
          </c:tx>
          <c:spPr>
            <a:ln w="28575" cap="rnd">
              <a:solidFill>
                <a:schemeClr val="accent5"/>
              </a:solidFill>
              <a:round/>
            </a:ln>
            <a:effectLst/>
          </c:spPr>
          <c:marker>
            <c:symbol val="none"/>
          </c:marker>
          <c:cat>
            <c:numRef>
              <c:f>'Consumer BB'!$C$33:$J$33</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BB'!$C$38:$J$38</c:f>
              <c:numCache>
                <c:formatCode>_(* #,##0_);_(* \(#,##0\);_(* "-"_);_(@_)</c:formatCode>
                <c:ptCount val="8"/>
                <c:pt idx="0">
                  <c:v>5194.5085390000004</c:v>
                </c:pt>
                <c:pt idx="1">
                  <c:v>6486.4046920000001</c:v>
                </c:pt>
                <c:pt idx="2">
                  <c:v>7763.0022979999994</c:v>
                </c:pt>
                <c:pt idx="3">
                  <c:v>9143.2902160000012</c:v>
                </c:pt>
                <c:pt idx="4">
                  <c:v>10835.592662999999</c:v>
                </c:pt>
                <c:pt idx="5">
                  <c:v>12694.313384999999</c:v>
                </c:pt>
                <c:pt idx="6">
                  <c:v>14601.531978000001</c:v>
                </c:pt>
                <c:pt idx="7">
                  <c:v>16430.910005000002</c:v>
                </c:pt>
              </c:numCache>
            </c:numRef>
          </c:val>
          <c:smooth val="0"/>
          <c:extLst>
            <c:ext xmlns:c16="http://schemas.microsoft.com/office/drawing/2014/chart" uri="{C3380CC4-5D6E-409C-BE32-E72D297353CC}">
              <c16:uniqueId val="{00000004-6701-4C91-AF2E-2F3BEA416B83}"/>
            </c:ext>
          </c:extLst>
        </c:ser>
        <c:ser>
          <c:idx val="5"/>
          <c:order val="5"/>
          <c:tx>
            <c:strRef>
              <c:f>'Consumer BB'!$B$39</c:f>
              <c:strCache>
                <c:ptCount val="1"/>
                <c:pt idx="0">
                  <c:v>Oceania, Eastern &amp; South-Eastern Asia</c:v>
                </c:pt>
              </c:strCache>
            </c:strRef>
          </c:tx>
          <c:spPr>
            <a:ln w="28575" cap="rnd">
              <a:solidFill>
                <a:schemeClr val="accent6"/>
              </a:solidFill>
              <a:round/>
            </a:ln>
            <a:effectLst/>
          </c:spPr>
          <c:marker>
            <c:symbol val="none"/>
          </c:marker>
          <c:cat>
            <c:numRef>
              <c:f>'Consumer BB'!$C$33:$J$33</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BB'!$C$39:$J$39</c:f>
              <c:numCache>
                <c:formatCode>_(* #,##0_);_(* \(#,##0\);_(* "-"_);_(@_)</c:formatCode>
                <c:ptCount val="8"/>
                <c:pt idx="0">
                  <c:v>60858.360202419004</c:v>
                </c:pt>
                <c:pt idx="1">
                  <c:v>64375.237074165401</c:v>
                </c:pt>
                <c:pt idx="2">
                  <c:v>67741.97956250819</c:v>
                </c:pt>
                <c:pt idx="3">
                  <c:v>70192.301433076413</c:v>
                </c:pt>
                <c:pt idx="4">
                  <c:v>72107.557779429189</c:v>
                </c:pt>
                <c:pt idx="5">
                  <c:v>73711.236125765994</c:v>
                </c:pt>
                <c:pt idx="6">
                  <c:v>75041.263103049991</c:v>
                </c:pt>
                <c:pt idx="7">
                  <c:v>76133.568108487991</c:v>
                </c:pt>
              </c:numCache>
            </c:numRef>
          </c:val>
          <c:smooth val="0"/>
          <c:extLst>
            <c:ext xmlns:c16="http://schemas.microsoft.com/office/drawing/2014/chart" uri="{C3380CC4-5D6E-409C-BE32-E72D297353CC}">
              <c16:uniqueId val="{00000005-6701-4C91-AF2E-2F3BEA416B83}"/>
            </c:ext>
          </c:extLst>
        </c:ser>
        <c:ser>
          <c:idx val="7"/>
          <c:order val="7"/>
          <c:tx>
            <c:strRef>
              <c:f>'Consumer BB'!$B$41</c:f>
              <c:strCache>
                <c:ptCount val="1"/>
                <c:pt idx="0">
                  <c:v>Latin America &amp; the Caribbean</c:v>
                </c:pt>
              </c:strCache>
            </c:strRef>
          </c:tx>
          <c:spPr>
            <a:ln w="28575" cap="rnd">
              <a:solidFill>
                <a:schemeClr val="accent2">
                  <a:lumMod val="60000"/>
                </a:schemeClr>
              </a:solidFill>
              <a:round/>
            </a:ln>
            <a:effectLst/>
          </c:spPr>
          <c:marker>
            <c:symbol val="none"/>
          </c:marker>
          <c:cat>
            <c:numRef>
              <c:f>'Consumer BB'!$C$33:$J$33</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BB'!$C$41:$J$41</c:f>
              <c:numCache>
                <c:formatCode>_(* #,##0_);_(* \(#,##0\);_(* "-"_);_(@_)</c:formatCode>
                <c:ptCount val="8"/>
                <c:pt idx="0">
                  <c:v>25261.392104999999</c:v>
                </c:pt>
                <c:pt idx="1">
                  <c:v>28241.843804999997</c:v>
                </c:pt>
                <c:pt idx="2">
                  <c:v>30369.590297000002</c:v>
                </c:pt>
                <c:pt idx="3">
                  <c:v>32245.464621000003</c:v>
                </c:pt>
                <c:pt idx="4">
                  <c:v>34124.724252</c:v>
                </c:pt>
                <c:pt idx="5">
                  <c:v>36112.899649999999</c:v>
                </c:pt>
                <c:pt idx="6">
                  <c:v>38086.494492999998</c:v>
                </c:pt>
                <c:pt idx="7">
                  <c:v>39996.770793999996</c:v>
                </c:pt>
              </c:numCache>
            </c:numRef>
          </c:val>
          <c:smooth val="0"/>
          <c:extLst>
            <c:ext xmlns:c16="http://schemas.microsoft.com/office/drawing/2014/chart" uri="{C3380CC4-5D6E-409C-BE32-E72D297353CC}">
              <c16:uniqueId val="{00000007-6701-4C91-AF2E-2F3BEA416B83}"/>
            </c:ext>
          </c:extLst>
        </c:ser>
        <c:ser>
          <c:idx val="8"/>
          <c:order val="8"/>
          <c:tx>
            <c:strRef>
              <c:f>'Consumer BB'!$B$42</c:f>
              <c:strCache>
                <c:ptCount val="1"/>
                <c:pt idx="0">
                  <c:v>North America</c:v>
                </c:pt>
              </c:strCache>
            </c:strRef>
          </c:tx>
          <c:spPr>
            <a:ln w="28575" cap="rnd">
              <a:solidFill>
                <a:schemeClr val="accent3">
                  <a:lumMod val="60000"/>
                </a:schemeClr>
              </a:solidFill>
              <a:round/>
            </a:ln>
            <a:effectLst/>
          </c:spPr>
          <c:marker>
            <c:symbol val="none"/>
          </c:marker>
          <c:cat>
            <c:numRef>
              <c:f>'Consumer BB'!$C$33:$J$33</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BB'!$C$42:$J$42</c:f>
              <c:numCache>
                <c:formatCode>_(* #,##0_);_(* \(#,##0\);_(* "-"_);_(@_)</c:formatCode>
                <c:ptCount val="8"/>
                <c:pt idx="0">
                  <c:v>88315.759347999992</c:v>
                </c:pt>
                <c:pt idx="1">
                  <c:v>97120.736139999994</c:v>
                </c:pt>
                <c:pt idx="2">
                  <c:v>105426.77840600001</c:v>
                </c:pt>
                <c:pt idx="3">
                  <c:v>110795.45417700001</c:v>
                </c:pt>
                <c:pt idx="4">
                  <c:v>115491.24194000001</c:v>
                </c:pt>
                <c:pt idx="5">
                  <c:v>119983.448259</c:v>
                </c:pt>
                <c:pt idx="6">
                  <c:v>124217.896884</c:v>
                </c:pt>
                <c:pt idx="7">
                  <c:v>128120.24785700001</c:v>
                </c:pt>
              </c:numCache>
            </c:numRef>
          </c:val>
          <c:smooth val="0"/>
          <c:extLst>
            <c:ext xmlns:c16="http://schemas.microsoft.com/office/drawing/2014/chart" uri="{C3380CC4-5D6E-409C-BE32-E72D297353CC}">
              <c16:uniqueId val="{00000008-6701-4C91-AF2E-2F3BEA416B83}"/>
            </c:ext>
          </c:extLst>
        </c:ser>
        <c:ser>
          <c:idx val="10"/>
          <c:order val="10"/>
          <c:tx>
            <c:strRef>
              <c:f>'Consumer BB'!$B$44</c:f>
              <c:strCache>
                <c:ptCount val="1"/>
                <c:pt idx="0">
                  <c:v>Western Europe</c:v>
                </c:pt>
              </c:strCache>
            </c:strRef>
          </c:tx>
          <c:spPr>
            <a:ln w="28575" cap="rnd">
              <a:solidFill>
                <a:schemeClr val="accent5">
                  <a:lumMod val="60000"/>
                </a:schemeClr>
              </a:solidFill>
              <a:round/>
            </a:ln>
            <a:effectLst/>
          </c:spPr>
          <c:marker>
            <c:symbol val="none"/>
          </c:marker>
          <c:cat>
            <c:numRef>
              <c:f>'Consumer BB'!$C$33:$J$33</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BB'!$C$44:$J$44</c:f>
              <c:numCache>
                <c:formatCode>_(* #,##0_);_(* \(#,##0\);_(* "-"_);_(@_)</c:formatCode>
                <c:ptCount val="8"/>
                <c:pt idx="0">
                  <c:v>58763.708177999993</c:v>
                </c:pt>
                <c:pt idx="1">
                  <c:v>61711.187184999995</c:v>
                </c:pt>
                <c:pt idx="2">
                  <c:v>63122.761827000002</c:v>
                </c:pt>
                <c:pt idx="3">
                  <c:v>64652.016365999996</c:v>
                </c:pt>
                <c:pt idx="4">
                  <c:v>66536.888967000006</c:v>
                </c:pt>
                <c:pt idx="5">
                  <c:v>68675.720283999995</c:v>
                </c:pt>
                <c:pt idx="6">
                  <c:v>70983.245235000009</c:v>
                </c:pt>
                <c:pt idx="7">
                  <c:v>73314.96231599999</c:v>
                </c:pt>
              </c:numCache>
            </c:numRef>
          </c:val>
          <c:smooth val="0"/>
          <c:extLst>
            <c:ext xmlns:c16="http://schemas.microsoft.com/office/drawing/2014/chart" uri="{C3380CC4-5D6E-409C-BE32-E72D297353CC}">
              <c16:uniqueId val="{0000000A-6701-4C91-AF2E-2F3BEA416B83}"/>
            </c:ext>
          </c:extLst>
        </c:ser>
        <c:ser>
          <c:idx val="11"/>
          <c:order val="11"/>
          <c:tx>
            <c:strRef>
              <c:f>'Consumer BB'!$B$45</c:f>
              <c:strCache>
                <c:ptCount val="1"/>
                <c:pt idx="0">
                  <c:v>Eastern Europe</c:v>
                </c:pt>
              </c:strCache>
            </c:strRef>
          </c:tx>
          <c:spPr>
            <a:ln w="28575" cap="rnd">
              <a:solidFill>
                <a:schemeClr val="accent6">
                  <a:lumMod val="60000"/>
                </a:schemeClr>
              </a:solidFill>
              <a:round/>
            </a:ln>
            <a:effectLst/>
          </c:spPr>
          <c:marker>
            <c:symbol val="none"/>
          </c:marker>
          <c:cat>
            <c:numRef>
              <c:f>'Consumer BB'!$C$33:$J$33</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BB'!$C$45:$J$45</c:f>
              <c:numCache>
                <c:formatCode>_(* #,##0_);_(* \(#,##0\);_(* "-"_);_(@_)</c:formatCode>
                <c:ptCount val="8"/>
                <c:pt idx="0">
                  <c:v>9009.7916710000009</c:v>
                </c:pt>
                <c:pt idx="1">
                  <c:v>9480.0838540000004</c:v>
                </c:pt>
                <c:pt idx="2">
                  <c:v>9771.3258300000016</c:v>
                </c:pt>
                <c:pt idx="3">
                  <c:v>10014.698023000001</c:v>
                </c:pt>
                <c:pt idx="4">
                  <c:v>10261.913917</c:v>
                </c:pt>
                <c:pt idx="5">
                  <c:v>10476.471329</c:v>
                </c:pt>
                <c:pt idx="6">
                  <c:v>10672.464976000001</c:v>
                </c:pt>
                <c:pt idx="7">
                  <c:v>10855.931135999999</c:v>
                </c:pt>
              </c:numCache>
            </c:numRef>
          </c:val>
          <c:smooth val="0"/>
          <c:extLst>
            <c:ext xmlns:c16="http://schemas.microsoft.com/office/drawing/2014/chart" uri="{C3380CC4-5D6E-409C-BE32-E72D297353CC}">
              <c16:uniqueId val="{0000000B-6701-4C91-AF2E-2F3BEA416B83}"/>
            </c:ext>
          </c:extLst>
        </c:ser>
        <c:dLbls>
          <c:showLegendKey val="0"/>
          <c:showVal val="0"/>
          <c:showCatName val="0"/>
          <c:showSerName val="0"/>
          <c:showPercent val="0"/>
          <c:showBubbleSize val="0"/>
        </c:dLbls>
        <c:smooth val="0"/>
        <c:axId val="1709785424"/>
        <c:axId val="1709786864"/>
        <c:extLst>
          <c:ext xmlns:c15="http://schemas.microsoft.com/office/drawing/2012/chart" uri="{02D57815-91ED-43cb-92C2-25804820EDAC}">
            <c15:filteredLineSeries>
              <c15:ser>
                <c:idx val="0"/>
                <c:order val="0"/>
                <c:tx>
                  <c:strRef>
                    <c:extLst>
                      <c:ext uri="{02D57815-91ED-43cb-92C2-25804820EDAC}">
                        <c15:formulaRef>
                          <c15:sqref>'Consumer BB'!$B$34</c15:sqref>
                        </c15:formulaRef>
                      </c:ext>
                    </c:extLst>
                    <c:strCache>
                      <c:ptCount val="1"/>
                      <c:pt idx="0">
                        <c:v>Middle East &amp; Africa</c:v>
                      </c:pt>
                    </c:strCache>
                  </c:strRef>
                </c:tx>
                <c:spPr>
                  <a:ln w="28575" cap="rnd">
                    <a:solidFill>
                      <a:schemeClr val="accent1"/>
                    </a:solidFill>
                    <a:round/>
                  </a:ln>
                  <a:effectLst/>
                </c:spPr>
                <c:marker>
                  <c:symbol val="none"/>
                </c:marker>
                <c:cat>
                  <c:numRef>
                    <c:extLst>
                      <c:ext uri="{02D57815-91ED-43cb-92C2-25804820EDAC}">
                        <c15:formulaRef>
                          <c15:sqref>'Consumer BB'!$C$33:$J$33</c15:sqref>
                        </c15:formulaRef>
                      </c:ext>
                    </c:extLst>
                    <c:numCache>
                      <c:formatCode>General</c:formatCode>
                      <c:ptCount val="8"/>
                      <c:pt idx="0">
                        <c:v>2021</c:v>
                      </c:pt>
                      <c:pt idx="1">
                        <c:v>2022</c:v>
                      </c:pt>
                      <c:pt idx="2">
                        <c:v>2023</c:v>
                      </c:pt>
                      <c:pt idx="3">
                        <c:v>2024</c:v>
                      </c:pt>
                      <c:pt idx="4">
                        <c:v>2025</c:v>
                      </c:pt>
                      <c:pt idx="5">
                        <c:v>2026</c:v>
                      </c:pt>
                      <c:pt idx="6">
                        <c:v>2027</c:v>
                      </c:pt>
                      <c:pt idx="7">
                        <c:v>2028</c:v>
                      </c:pt>
                    </c:numCache>
                  </c:numRef>
                </c:cat>
                <c:val>
                  <c:numRef>
                    <c:extLst>
                      <c:ext uri="{02D57815-91ED-43cb-92C2-25804820EDAC}">
                        <c15:formulaRef>
                          <c15:sqref>'Consumer BB'!$C$34:$J$34</c15:sqref>
                        </c15:formulaRef>
                      </c:ext>
                    </c:extLst>
                    <c:numCache>
                      <c:formatCode>_(* #,##0_);_(* \(#,##0\);_(* "-"_);_(@_)</c:formatCode>
                      <c:ptCount val="8"/>
                      <c:pt idx="0">
                        <c:v>14605.671401627824</c:v>
                      </c:pt>
                      <c:pt idx="1">
                        <c:v>15977.735196899161</c:v>
                      </c:pt>
                      <c:pt idx="2">
                        <c:v>16950.167700973139</c:v>
                      </c:pt>
                      <c:pt idx="3">
                        <c:v>17838.295190111377</c:v>
                      </c:pt>
                      <c:pt idx="4">
                        <c:v>18706.633532611297</c:v>
                      </c:pt>
                      <c:pt idx="5">
                        <c:v>19542.759612580459</c:v>
                      </c:pt>
                      <c:pt idx="6">
                        <c:v>20324.329943481735</c:v>
                      </c:pt>
                      <c:pt idx="7">
                        <c:v>21028.17766278041</c:v>
                      </c:pt>
                    </c:numCache>
                  </c:numRef>
                </c:val>
                <c:smooth val="0"/>
                <c:extLst>
                  <c:ext xmlns:c16="http://schemas.microsoft.com/office/drawing/2014/chart" uri="{C3380CC4-5D6E-409C-BE32-E72D297353CC}">
                    <c16:uniqueId val="{00000000-6701-4C91-AF2E-2F3BEA416B8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'Consumer BB'!$B$37</c15:sqref>
                        </c15:formulaRef>
                      </c:ext>
                    </c:extLst>
                    <c:strCache>
                      <c:ptCount val="1"/>
                      <c:pt idx="0">
                        <c:v>Asia &amp; Oceania</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'Consumer BB'!$C$33:$J$33</c15:sqref>
                        </c15:formulaRef>
                      </c:ext>
                    </c:extLst>
                    <c:numCache>
                      <c:formatCode>General</c:formatCode>
                      <c:ptCount val="8"/>
                      <c:pt idx="0">
                        <c:v>2021</c:v>
                      </c:pt>
                      <c:pt idx="1">
                        <c:v>2022</c:v>
                      </c:pt>
                      <c:pt idx="2">
                        <c:v>2023</c:v>
                      </c:pt>
                      <c:pt idx="3">
                        <c:v>2024</c:v>
                      </c:pt>
                      <c:pt idx="4">
                        <c:v>2025</c:v>
                      </c:pt>
                      <c:pt idx="5">
                        <c:v>2026</c:v>
                      </c:pt>
                      <c:pt idx="6">
                        <c:v>2027</c:v>
                      </c:pt>
                      <c:pt idx="7">
                        <c:v>2028</c:v>
                      </c:pt>
                    </c:numCache>
                  </c:numRef>
                </c:cat>
                <c:val>
                  <c:numRef>
                    <c:extLst xmlns:c15="http://schemas.microsoft.com/office/drawing/2012/chart">
                      <c:ext xmlns:c15="http://schemas.microsoft.com/office/drawing/2012/chart" uri="{02D57815-91ED-43cb-92C2-25804820EDAC}">
                        <c15:formulaRef>
                          <c15:sqref>'Consumer BB'!$C$37:$J$37</c15:sqref>
                        </c15:formulaRef>
                      </c:ext>
                    </c:extLst>
                    <c:numCache>
                      <c:formatCode>_(* #,##0_);_(* \(#,##0\);_(* "-"_);_(@_)</c:formatCode>
                      <c:ptCount val="8"/>
                      <c:pt idx="0">
                        <c:v>66052.868741419006</c:v>
                      </c:pt>
                      <c:pt idx="1">
                        <c:v>70861.641766165398</c:v>
                      </c:pt>
                      <c:pt idx="2">
                        <c:v>75504.981860508167</c:v>
                      </c:pt>
                      <c:pt idx="3">
                        <c:v>79335.591649076407</c:v>
                      </c:pt>
                      <c:pt idx="4">
                        <c:v>82943.150442429207</c:v>
                      </c:pt>
                      <c:pt idx="5">
                        <c:v>86405.549510765995</c:v>
                      </c:pt>
                      <c:pt idx="6">
                        <c:v>89642.79508104999</c:v>
                      </c:pt>
                      <c:pt idx="7">
                        <c:v>92564.478113488018</c:v>
                      </c:pt>
                    </c:numCache>
                  </c:numRef>
                </c:val>
                <c:smooth val="0"/>
                <c:extLst xmlns:c15="http://schemas.microsoft.com/office/drawing/2012/chart">
                  <c:ext xmlns:c16="http://schemas.microsoft.com/office/drawing/2014/chart" uri="{C3380CC4-5D6E-409C-BE32-E72D297353CC}">
                    <c16:uniqueId val="{00000003-6701-4C91-AF2E-2F3BEA416B8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'Consumer BB'!$B$40</c15:sqref>
                        </c15:formulaRef>
                      </c:ext>
                    </c:extLst>
                    <c:strCache>
                      <c:ptCount val="1"/>
                      <c:pt idx="0">
                        <c:v>Americas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'Consumer BB'!$C$33:$J$33</c15:sqref>
                        </c15:formulaRef>
                      </c:ext>
                    </c:extLst>
                    <c:numCache>
                      <c:formatCode>General</c:formatCode>
                      <c:ptCount val="8"/>
                      <c:pt idx="0">
                        <c:v>2021</c:v>
                      </c:pt>
                      <c:pt idx="1">
                        <c:v>2022</c:v>
                      </c:pt>
                      <c:pt idx="2">
                        <c:v>2023</c:v>
                      </c:pt>
                      <c:pt idx="3">
                        <c:v>2024</c:v>
                      </c:pt>
                      <c:pt idx="4">
                        <c:v>2025</c:v>
                      </c:pt>
                      <c:pt idx="5">
                        <c:v>2026</c:v>
                      </c:pt>
                      <c:pt idx="6">
                        <c:v>2027</c:v>
                      </c:pt>
                      <c:pt idx="7">
                        <c:v>2028</c:v>
                      </c:pt>
                    </c:numCache>
                  </c:numRef>
                </c:cat>
                <c:val>
                  <c:numRef>
                    <c:extLst xmlns:c15="http://schemas.microsoft.com/office/drawing/2012/chart">
                      <c:ext xmlns:c15="http://schemas.microsoft.com/office/drawing/2012/chart" uri="{02D57815-91ED-43cb-92C2-25804820EDAC}">
                        <c15:formulaRef>
                          <c15:sqref>'Consumer BB'!$C$40:$J$40</c15:sqref>
                        </c15:formulaRef>
                      </c:ext>
                    </c:extLst>
                    <c:numCache>
                      <c:formatCode>_(* #,##0_);_(* \(#,##0\);_(* "-"_);_(@_)</c:formatCode>
                      <c:ptCount val="8"/>
                      <c:pt idx="0">
                        <c:v>113577.15145299998</c:v>
                      </c:pt>
                      <c:pt idx="1">
                        <c:v>125362.579945</c:v>
                      </c:pt>
                      <c:pt idx="2">
                        <c:v>135796.36870300001</c:v>
                      </c:pt>
                      <c:pt idx="3">
                        <c:v>143040.918798</c:v>
                      </c:pt>
                      <c:pt idx="4">
                        <c:v>149615.96619200002</c:v>
                      </c:pt>
                      <c:pt idx="5">
                        <c:v>156096.347909</c:v>
                      </c:pt>
                      <c:pt idx="6">
                        <c:v>162304.39137699999</c:v>
                      </c:pt>
                      <c:pt idx="7">
                        <c:v>168117.01865100002</c:v>
                      </c:pt>
                    </c:numCache>
                  </c:numRef>
                </c:val>
                <c:smooth val="0"/>
                <c:extLst xmlns:c15="http://schemas.microsoft.com/office/drawing/2012/chart">
                  <c:ext xmlns:c16="http://schemas.microsoft.com/office/drawing/2014/chart" uri="{C3380CC4-5D6E-409C-BE32-E72D297353CC}">
                    <c16:uniqueId val="{00000006-6701-4C91-AF2E-2F3BEA416B8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'Consumer BB'!$B$43</c15:sqref>
                        </c15:formulaRef>
                      </c:ext>
                    </c:extLst>
                    <c:strCache>
                      <c:ptCount val="1"/>
                      <c:pt idx="0">
                        <c:v>Europe</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'Consumer BB'!$C$33:$J$33</c15:sqref>
                        </c15:formulaRef>
                      </c:ext>
                    </c:extLst>
                    <c:numCache>
                      <c:formatCode>General</c:formatCode>
                      <c:ptCount val="8"/>
                      <c:pt idx="0">
                        <c:v>2021</c:v>
                      </c:pt>
                      <c:pt idx="1">
                        <c:v>2022</c:v>
                      </c:pt>
                      <c:pt idx="2">
                        <c:v>2023</c:v>
                      </c:pt>
                      <c:pt idx="3">
                        <c:v>2024</c:v>
                      </c:pt>
                      <c:pt idx="4">
                        <c:v>2025</c:v>
                      </c:pt>
                      <c:pt idx="5">
                        <c:v>2026</c:v>
                      </c:pt>
                      <c:pt idx="6">
                        <c:v>2027</c:v>
                      </c:pt>
                      <c:pt idx="7">
                        <c:v>2028</c:v>
                      </c:pt>
                    </c:numCache>
                  </c:numRef>
                </c:cat>
                <c:val>
                  <c:numRef>
                    <c:extLst xmlns:c15="http://schemas.microsoft.com/office/drawing/2012/chart">
                      <c:ext xmlns:c15="http://schemas.microsoft.com/office/drawing/2012/chart" uri="{02D57815-91ED-43cb-92C2-25804820EDAC}">
                        <c15:formulaRef>
                          <c15:sqref>'Consumer BB'!$C$43:$J$43</c15:sqref>
                        </c15:formulaRef>
                      </c:ext>
                    </c:extLst>
                    <c:numCache>
                      <c:formatCode>_(* #,##0_);_(* \(#,##0\);_(* "-"_);_(@_)</c:formatCode>
                      <c:ptCount val="8"/>
                      <c:pt idx="0">
                        <c:v>67773.499849</c:v>
                      </c:pt>
                      <c:pt idx="1">
                        <c:v>71191.271038999999</c:v>
                      </c:pt>
                      <c:pt idx="2">
                        <c:v>72894.087657000011</c:v>
                      </c:pt>
                      <c:pt idx="3">
                        <c:v>74666.714388999986</c:v>
                      </c:pt>
                      <c:pt idx="4">
                        <c:v>76798.802884000004</c:v>
                      </c:pt>
                      <c:pt idx="5">
                        <c:v>79152.191613000003</c:v>
                      </c:pt>
                      <c:pt idx="6">
                        <c:v>81655.710210999998</c:v>
                      </c:pt>
                      <c:pt idx="7">
                        <c:v>84170.893451999989</c:v>
                      </c:pt>
                    </c:numCache>
                  </c:numRef>
                </c:val>
                <c:smooth val="0"/>
                <c:extLst xmlns:c15="http://schemas.microsoft.com/office/drawing/2012/chart">
                  <c:ext xmlns:c16="http://schemas.microsoft.com/office/drawing/2014/chart" uri="{C3380CC4-5D6E-409C-BE32-E72D297353CC}">
                    <c16:uniqueId val="{00000009-6701-4C91-AF2E-2F3BEA416B83}"/>
                  </c:ext>
                </c:extLst>
              </c15:ser>
            </c15:filteredLineSeries>
          </c:ext>
        </c:extLst>
      </c:lineChart>
      <c:catAx>
        <c:axId val="170978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9786864"/>
        <c:crosses val="autoZero"/>
        <c:auto val="1"/>
        <c:lblAlgn val="ctr"/>
        <c:lblOffset val="100"/>
        <c:noMultiLvlLbl val="0"/>
      </c:catAx>
      <c:valAx>
        <c:axId val="170978686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9785424"/>
        <c:crosses val="autoZero"/>
        <c:crossBetween val="between"/>
      </c:valAx>
      <c:spPr>
        <a:noFill/>
        <a:ln>
          <a:noFill/>
        </a:ln>
        <a:effectLst/>
      </c:spPr>
    </c:plotArea>
    <c:legend>
      <c:legendPos val="r"/>
      <c:layout>
        <c:manualLayout>
          <c:xMode val="edge"/>
          <c:yMode val="edge"/>
          <c:x val="0.74803492575139907"/>
          <c:y val="0.31221428573333093"/>
          <c:w val="0.25196507424860104"/>
          <c:h val="0.457146026270314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Subscriptions by technology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9492113448171"/>
          <c:y val="0.12228382197497993"/>
          <c:w val="0.88505078865518283"/>
          <c:h val="0.74633233556304535"/>
        </c:manualLayout>
      </c:layout>
      <c:barChart>
        <c:barDir val="col"/>
        <c:grouping val="stacked"/>
        <c:varyColors val="0"/>
        <c:ser>
          <c:idx val="0"/>
          <c:order val="0"/>
          <c:tx>
            <c:strRef>
              <c:f>'Consumer BB'!$B$57</c:f>
              <c:strCache>
                <c:ptCount val="1"/>
                <c:pt idx="0">
                  <c:v> Cable modem </c:v>
                </c:pt>
              </c:strCache>
            </c:strRef>
          </c:tx>
          <c:spPr>
            <a:solidFill>
              <a:schemeClr val="accent1"/>
            </a:solidFill>
            <a:ln>
              <a:noFill/>
            </a:ln>
            <a:effectLst/>
          </c:spPr>
          <c:invertIfNegative val="0"/>
          <c:cat>
            <c:numRef>
              <c:f>'Consumer BB'!$C$56:$J$56</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BB'!$C$57:$J$57</c:f>
              <c:numCache>
                <c:formatCode>_(* #,##0_);_(* \(#,##0\);_(* "-"_);_(@_)</c:formatCode>
                <c:ptCount val="8"/>
                <c:pt idx="0">
                  <c:v>208426.50253147961</c:v>
                </c:pt>
                <c:pt idx="1">
                  <c:v>206786.68216606369</c:v>
                </c:pt>
                <c:pt idx="2">
                  <c:v>203588.17625812805</c:v>
                </c:pt>
                <c:pt idx="3">
                  <c:v>198035.30152339823</c:v>
                </c:pt>
                <c:pt idx="4">
                  <c:v>191796.58030853586</c:v>
                </c:pt>
                <c:pt idx="5">
                  <c:v>184943.65256910492</c:v>
                </c:pt>
                <c:pt idx="6">
                  <c:v>178542.38018093025</c:v>
                </c:pt>
                <c:pt idx="7">
                  <c:v>171966.38141848912</c:v>
                </c:pt>
              </c:numCache>
            </c:numRef>
          </c:val>
          <c:extLst>
            <c:ext xmlns:c16="http://schemas.microsoft.com/office/drawing/2014/chart" uri="{C3380CC4-5D6E-409C-BE32-E72D297353CC}">
              <c16:uniqueId val="{00000000-96A7-467E-9346-5D93766023BA}"/>
            </c:ext>
          </c:extLst>
        </c:ser>
        <c:ser>
          <c:idx val="1"/>
          <c:order val="1"/>
          <c:tx>
            <c:strRef>
              <c:f>'Consumer BB'!$B$58</c:f>
              <c:strCache>
                <c:ptCount val="1"/>
                <c:pt idx="0">
                  <c:v> DSL </c:v>
                </c:pt>
              </c:strCache>
            </c:strRef>
          </c:tx>
          <c:spPr>
            <a:solidFill>
              <a:schemeClr val="accent2"/>
            </a:solidFill>
            <a:ln>
              <a:noFill/>
            </a:ln>
            <a:effectLst/>
          </c:spPr>
          <c:invertIfNegative val="0"/>
          <c:cat>
            <c:numRef>
              <c:f>'Consumer BB'!$C$56:$J$56</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BB'!$C$58:$J$58</c:f>
              <c:numCache>
                <c:formatCode>_(* #,##0_);_(* \(#,##0\);_(* "-"_);_(@_)</c:formatCode>
                <c:ptCount val="8"/>
                <c:pt idx="0">
                  <c:v>188720.71043779663</c:v>
                </c:pt>
                <c:pt idx="1">
                  <c:v>173278.36620280537</c:v>
                </c:pt>
                <c:pt idx="2">
                  <c:v>158980.72768378863</c:v>
                </c:pt>
                <c:pt idx="3">
                  <c:v>144094.76053360614</c:v>
                </c:pt>
                <c:pt idx="4">
                  <c:v>130065.55116547445</c:v>
                </c:pt>
                <c:pt idx="5">
                  <c:v>116400.87664993646</c:v>
                </c:pt>
                <c:pt idx="6">
                  <c:v>103373.17496033167</c:v>
                </c:pt>
                <c:pt idx="7">
                  <c:v>91351.07844691108</c:v>
                </c:pt>
              </c:numCache>
            </c:numRef>
          </c:val>
          <c:extLst>
            <c:ext xmlns:c16="http://schemas.microsoft.com/office/drawing/2014/chart" uri="{C3380CC4-5D6E-409C-BE32-E72D297353CC}">
              <c16:uniqueId val="{00000001-96A7-467E-9346-5D93766023BA}"/>
            </c:ext>
          </c:extLst>
        </c:ser>
        <c:ser>
          <c:idx val="2"/>
          <c:order val="2"/>
          <c:tx>
            <c:strRef>
              <c:f>'Consumer BB'!$B$59</c:f>
              <c:strCache>
                <c:ptCount val="1"/>
                <c:pt idx="0">
                  <c:v> Fiber </c:v>
                </c:pt>
              </c:strCache>
            </c:strRef>
          </c:tx>
          <c:spPr>
            <a:solidFill>
              <a:schemeClr val="accent3"/>
            </a:solidFill>
            <a:ln>
              <a:noFill/>
            </a:ln>
            <a:effectLst/>
          </c:spPr>
          <c:invertIfNegative val="0"/>
          <c:cat>
            <c:numRef>
              <c:f>'Consumer BB'!$C$56:$J$56</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BB'!$C$59:$J$59</c:f>
              <c:numCache>
                <c:formatCode>_(* #,##0_);_(* \(#,##0\);_(* "-"_);_(@_)</c:formatCode>
                <c:ptCount val="8"/>
                <c:pt idx="0">
                  <c:v>799314.57551258395</c:v>
                </c:pt>
                <c:pt idx="1">
                  <c:v>904496.822865439</c:v>
                </c:pt>
                <c:pt idx="2">
                  <c:v>999309.96972304478</c:v>
                </c:pt>
                <c:pt idx="3">
                  <c:v>1077194.5748001367</c:v>
                </c:pt>
                <c:pt idx="4">
                  <c:v>1150896.0571627053</c:v>
                </c:pt>
                <c:pt idx="5">
                  <c:v>1219861.2654253352</c:v>
                </c:pt>
                <c:pt idx="6">
                  <c:v>1282336.1546242631</c:v>
                </c:pt>
                <c:pt idx="7">
                  <c:v>1338273.5915849586</c:v>
                </c:pt>
              </c:numCache>
            </c:numRef>
          </c:val>
          <c:extLst>
            <c:ext xmlns:c16="http://schemas.microsoft.com/office/drawing/2014/chart" uri="{C3380CC4-5D6E-409C-BE32-E72D297353CC}">
              <c16:uniqueId val="{00000002-96A7-467E-9346-5D93766023BA}"/>
            </c:ext>
          </c:extLst>
        </c:ser>
        <c:ser>
          <c:idx val="3"/>
          <c:order val="3"/>
          <c:tx>
            <c:strRef>
              <c:f>'Consumer BB'!$B$60</c:f>
              <c:strCache>
                <c:ptCount val="1"/>
                <c:pt idx="0">
                  <c:v> Other broadband technologies </c:v>
                </c:pt>
              </c:strCache>
            </c:strRef>
          </c:tx>
          <c:spPr>
            <a:solidFill>
              <a:schemeClr val="accent4"/>
            </a:solidFill>
            <a:ln>
              <a:noFill/>
            </a:ln>
            <a:effectLst/>
          </c:spPr>
          <c:invertIfNegative val="0"/>
          <c:cat>
            <c:numRef>
              <c:f>'Consumer BB'!$C$56:$J$56</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BB'!$C$60:$J$60</c:f>
              <c:numCache>
                <c:formatCode>_(* #,##0_);_(* \(#,##0\);_(* "-"_);_(@_)</c:formatCode>
                <c:ptCount val="8"/>
                <c:pt idx="0">
                  <c:v>57690.952404462631</c:v>
                </c:pt>
                <c:pt idx="1">
                  <c:v>62291.072698671262</c:v>
                </c:pt>
                <c:pt idx="2">
                  <c:v>67286.403054236915</c:v>
                </c:pt>
                <c:pt idx="3">
                  <c:v>75788.830509635576</c:v>
                </c:pt>
                <c:pt idx="4">
                  <c:v>86118.702289462453</c:v>
                </c:pt>
                <c:pt idx="5">
                  <c:v>97478.099205353501</c:v>
                </c:pt>
                <c:pt idx="6">
                  <c:v>109277.6245570749</c:v>
                </c:pt>
                <c:pt idx="7">
                  <c:v>121196.7744348097</c:v>
                </c:pt>
              </c:numCache>
            </c:numRef>
          </c:val>
          <c:extLst>
            <c:ext xmlns:c16="http://schemas.microsoft.com/office/drawing/2014/chart" uri="{C3380CC4-5D6E-409C-BE32-E72D297353CC}">
              <c16:uniqueId val="{00000003-96A7-467E-9346-5D93766023BA}"/>
            </c:ext>
          </c:extLst>
        </c:ser>
        <c:ser>
          <c:idx val="4"/>
          <c:order val="4"/>
          <c:tx>
            <c:strRef>
              <c:f>'Consumer BB'!$B$61</c:f>
              <c:strCache>
                <c:ptCount val="1"/>
                <c:pt idx="0">
                  <c:v> Unspecified technologies </c:v>
                </c:pt>
              </c:strCache>
            </c:strRef>
          </c:tx>
          <c:spPr>
            <a:solidFill>
              <a:schemeClr val="accent5"/>
            </a:solidFill>
            <a:ln>
              <a:noFill/>
            </a:ln>
            <a:effectLst/>
          </c:spPr>
          <c:invertIfNegative val="0"/>
          <c:cat>
            <c:numRef>
              <c:f>'Consumer BB'!$C$56:$J$56</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BB'!$C$61:$J$61</c:f>
              <c:numCache>
                <c:formatCode>_(* #,##0_);_(* \(#,##0\);_(* "-"_);_(@_)</c:formatCode>
                <c:ptCount val="8"/>
                <c:pt idx="0">
                  <c:v>15868.14138920267</c:v>
                </c:pt>
                <c:pt idx="1">
                  <c:v>14195.624251013891</c:v>
                </c:pt>
                <c:pt idx="2">
                  <c:v>11834.198209395689</c:v>
                </c:pt>
                <c:pt idx="3">
                  <c:v>10502.957676108508</c:v>
                </c:pt>
                <c:pt idx="4">
                  <c:v>9366.7862825139509</c:v>
                </c:pt>
                <c:pt idx="5">
                  <c:v>8363.9048527018022</c:v>
                </c:pt>
                <c:pt idx="6">
                  <c:v>7560.9381588450378</c:v>
                </c:pt>
                <c:pt idx="7">
                  <c:v>6860.4008504533522</c:v>
                </c:pt>
              </c:numCache>
            </c:numRef>
          </c:val>
          <c:extLst>
            <c:ext xmlns:c16="http://schemas.microsoft.com/office/drawing/2014/chart" uri="{C3380CC4-5D6E-409C-BE32-E72D297353CC}">
              <c16:uniqueId val="{00000004-96A7-467E-9346-5D93766023BA}"/>
            </c:ext>
          </c:extLst>
        </c:ser>
        <c:ser>
          <c:idx val="5"/>
          <c:order val="5"/>
          <c:tx>
            <c:strRef>
              <c:f>'Consumer BB'!$B$62</c:f>
              <c:strCache>
                <c:ptCount val="1"/>
                <c:pt idx="0">
                  <c:v> Fixed wireless broadband </c:v>
                </c:pt>
              </c:strCache>
            </c:strRef>
          </c:tx>
          <c:spPr>
            <a:solidFill>
              <a:schemeClr val="accent6"/>
            </a:solidFill>
            <a:ln>
              <a:noFill/>
            </a:ln>
            <a:effectLst/>
          </c:spPr>
          <c:invertIfNegative val="0"/>
          <c:cat>
            <c:numRef>
              <c:f>'Consumer BB'!$C$56:$J$56</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BB'!$C$62:$J$62</c:f>
              <c:numCache>
                <c:formatCode>_(* #,##0_);_(* \(#,##0\);_(* "-"_);_(@_)</c:formatCode>
                <c:ptCount val="8"/>
                <c:pt idx="0">
                  <c:v>38502.417022198533</c:v>
                </c:pt>
                <c:pt idx="1">
                  <c:v>44849.21607553395</c:v>
                </c:pt>
                <c:pt idx="2">
                  <c:v>52198.946747707058</c:v>
                </c:pt>
                <c:pt idx="3">
                  <c:v>61980.212901654064</c:v>
                </c:pt>
                <c:pt idx="4">
                  <c:v>73363.93618665899</c:v>
                </c:pt>
                <c:pt idx="5">
                  <c:v>85625.688022514369</c:v>
                </c:pt>
                <c:pt idx="6">
                  <c:v>98111.267030387084</c:v>
                </c:pt>
                <c:pt idx="7">
                  <c:v>110599.61262752616</c:v>
                </c:pt>
              </c:numCache>
            </c:numRef>
          </c:val>
          <c:extLst>
            <c:ext xmlns:c16="http://schemas.microsoft.com/office/drawing/2014/chart" uri="{C3380CC4-5D6E-409C-BE32-E72D297353CC}">
              <c16:uniqueId val="{00000005-96A7-467E-9346-5D93766023BA}"/>
            </c:ext>
          </c:extLst>
        </c:ser>
        <c:ser>
          <c:idx val="6"/>
          <c:order val="6"/>
          <c:tx>
            <c:strRef>
              <c:f>'Consumer BB'!$B$63</c:f>
              <c:strCache>
                <c:ptCount val="1"/>
                <c:pt idx="0">
                  <c:v> Satellite </c:v>
                </c:pt>
              </c:strCache>
            </c:strRef>
          </c:tx>
          <c:spPr>
            <a:solidFill>
              <a:schemeClr val="accent1">
                <a:lumMod val="60000"/>
              </a:schemeClr>
            </a:solidFill>
            <a:ln>
              <a:noFill/>
            </a:ln>
            <a:effectLst/>
          </c:spPr>
          <c:invertIfNegative val="0"/>
          <c:cat>
            <c:numRef>
              <c:f>'Consumer BB'!$C$56:$J$56</c:f>
              <c:numCache>
                <c:formatCode>General</c:formatCode>
                <c:ptCount val="8"/>
                <c:pt idx="0">
                  <c:v>2021</c:v>
                </c:pt>
                <c:pt idx="1">
                  <c:v>2022</c:v>
                </c:pt>
                <c:pt idx="2">
                  <c:v>2023</c:v>
                </c:pt>
                <c:pt idx="3">
                  <c:v>2024</c:v>
                </c:pt>
                <c:pt idx="4">
                  <c:v>2025</c:v>
                </c:pt>
                <c:pt idx="5">
                  <c:v>2026</c:v>
                </c:pt>
                <c:pt idx="6">
                  <c:v>2027</c:v>
                </c:pt>
                <c:pt idx="7">
                  <c:v>2028</c:v>
                </c:pt>
              </c:numCache>
            </c:numRef>
          </c:cat>
          <c:val>
            <c:numRef>
              <c:f>'Consumer BB'!$C$63:$J$63</c:f>
              <c:numCache>
                <c:formatCode>_(* #,##0_);_(* \(#,##0\);_(* "-"_);_(@_)</c:formatCode>
                <c:ptCount val="8"/>
                <c:pt idx="0">
                  <c:v>3320.3939930614606</c:v>
                </c:pt>
                <c:pt idx="1">
                  <c:v>3246.232372123437</c:v>
                </c:pt>
                <c:pt idx="2">
                  <c:v>3253.2580971341567</c:v>
                </c:pt>
                <c:pt idx="3">
                  <c:v>3305.6599318730227</c:v>
                </c:pt>
                <c:pt idx="4">
                  <c:v>3387.9798202895195</c:v>
                </c:pt>
                <c:pt idx="5">
                  <c:v>3488.5063301373107</c:v>
                </c:pt>
                <c:pt idx="6">
                  <c:v>3605.4193678427973</c:v>
                </c:pt>
                <c:pt idx="7">
                  <c:v>3736.7609568301114</c:v>
                </c:pt>
              </c:numCache>
            </c:numRef>
          </c:val>
          <c:extLst>
            <c:ext xmlns:c16="http://schemas.microsoft.com/office/drawing/2014/chart" uri="{C3380CC4-5D6E-409C-BE32-E72D297353CC}">
              <c16:uniqueId val="{00000006-96A7-467E-9346-5D93766023BA}"/>
            </c:ext>
          </c:extLst>
        </c:ser>
        <c:dLbls>
          <c:showLegendKey val="0"/>
          <c:showVal val="0"/>
          <c:showCatName val="0"/>
          <c:showSerName val="0"/>
          <c:showPercent val="0"/>
          <c:showBubbleSize val="0"/>
        </c:dLbls>
        <c:gapWidth val="150"/>
        <c:overlap val="100"/>
        <c:axId val="258331807"/>
        <c:axId val="258333727"/>
      </c:barChart>
      <c:catAx>
        <c:axId val="258331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8333727"/>
        <c:crosses val="autoZero"/>
        <c:auto val="1"/>
        <c:lblAlgn val="ctr"/>
        <c:lblOffset val="100"/>
        <c:noMultiLvlLbl val="0"/>
      </c:catAx>
      <c:valAx>
        <c:axId val="258333727"/>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8331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Total broadband subscriptions by technology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'Total BB'!$B$10</c:f>
              <c:strCache>
                <c:ptCount val="1"/>
                <c:pt idx="0">
                  <c:v>Cable modem</c:v>
                </c:pt>
              </c:strCache>
            </c:strRef>
          </c:tx>
          <c:spPr>
            <a:solidFill>
              <a:schemeClr val="accent1"/>
            </a:solidFill>
            <a:ln>
              <a:noFill/>
            </a:ln>
            <a:effectLst/>
          </c:spPr>
          <c:invertIfNegative val="0"/>
          <c:cat>
            <c:numRef>
              <c:f>'Total BB'!$C$9:$J$9</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BB'!$C$10:$J$10</c:f>
              <c:numCache>
                <c:formatCode>_(* #,##0_);_(* \(#,##0\);_(* "-"_);_(@_)</c:formatCode>
                <c:ptCount val="8"/>
                <c:pt idx="0">
                  <c:v>215724.29000000004</c:v>
                </c:pt>
                <c:pt idx="1">
                  <c:v>210795.77700000003</c:v>
                </c:pt>
                <c:pt idx="2">
                  <c:v>204971.27500000008</c:v>
                </c:pt>
                <c:pt idx="3">
                  <c:v>197902.55499999999</c:v>
                </c:pt>
                <c:pt idx="4">
                  <c:v>189701.22399999999</c:v>
                </c:pt>
                <c:pt idx="5">
                  <c:v>181287.0560000001</c:v>
                </c:pt>
                <c:pt idx="6">
                  <c:v>173160.19100000002</c:v>
                </c:pt>
                <c:pt idx="7">
                  <c:v>165753.43000000005</c:v>
                </c:pt>
              </c:numCache>
            </c:numRef>
          </c:val>
          <c:extLst>
            <c:ext xmlns:c16="http://schemas.microsoft.com/office/drawing/2014/chart" uri="{C3380CC4-5D6E-409C-BE32-E72D297353CC}">
              <c16:uniqueId val="{00000000-4DA6-4691-8720-1332F1C02593}"/>
            </c:ext>
          </c:extLst>
        </c:ser>
        <c:ser>
          <c:idx val="1"/>
          <c:order val="1"/>
          <c:tx>
            <c:strRef>
              <c:f>'Total BB'!$B$11</c:f>
              <c:strCache>
                <c:ptCount val="1"/>
                <c:pt idx="0">
                  <c:v>DSL</c:v>
                </c:pt>
              </c:strCache>
            </c:strRef>
          </c:tx>
          <c:spPr>
            <a:solidFill>
              <a:schemeClr val="accent2"/>
            </a:solidFill>
            <a:ln>
              <a:noFill/>
            </a:ln>
            <a:effectLst/>
          </c:spPr>
          <c:invertIfNegative val="0"/>
          <c:cat>
            <c:numRef>
              <c:f>'Total BB'!$C$9:$J$9</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BB'!$C$11:$J$11</c:f>
              <c:numCache>
                <c:formatCode>_(* #,##0_);_(* \(#,##0\);_(* "-"_);_(@_)</c:formatCode>
                <c:ptCount val="8"/>
                <c:pt idx="0">
                  <c:v>190572.19099999999</c:v>
                </c:pt>
                <c:pt idx="1">
                  <c:v>172837.09199999998</c:v>
                </c:pt>
                <c:pt idx="2">
                  <c:v>155797.16800000001</c:v>
                </c:pt>
                <c:pt idx="3">
                  <c:v>139514.63900000002</c:v>
                </c:pt>
                <c:pt idx="4">
                  <c:v>124422.74499999998</c:v>
                </c:pt>
                <c:pt idx="5">
                  <c:v>110452.39900000003</c:v>
                </c:pt>
                <c:pt idx="6">
                  <c:v>97913.002000000008</c:v>
                </c:pt>
                <c:pt idx="7">
                  <c:v>86537.20699999998</c:v>
                </c:pt>
              </c:numCache>
            </c:numRef>
          </c:val>
          <c:extLst>
            <c:ext xmlns:c16="http://schemas.microsoft.com/office/drawing/2014/chart" uri="{C3380CC4-5D6E-409C-BE32-E72D297353CC}">
              <c16:uniqueId val="{00000001-4DA6-4691-8720-1332F1C02593}"/>
            </c:ext>
          </c:extLst>
        </c:ser>
        <c:ser>
          <c:idx val="2"/>
          <c:order val="2"/>
          <c:tx>
            <c:strRef>
              <c:f>'Total BB'!$B$12</c:f>
              <c:strCache>
                <c:ptCount val="1"/>
                <c:pt idx="0">
                  <c:v>Fiber</c:v>
                </c:pt>
              </c:strCache>
            </c:strRef>
          </c:tx>
          <c:spPr>
            <a:solidFill>
              <a:schemeClr val="accent3"/>
            </a:solidFill>
            <a:ln>
              <a:noFill/>
            </a:ln>
            <a:effectLst/>
          </c:spPr>
          <c:invertIfNegative val="0"/>
          <c:cat>
            <c:numRef>
              <c:f>'Total BB'!$C$9:$J$9</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BB'!$C$12:$J$12</c:f>
              <c:numCache>
                <c:formatCode>_(* #,##0_);_(* \(#,##0\);_(* "-"_);_(@_)</c:formatCode>
                <c:ptCount val="8"/>
                <c:pt idx="0">
                  <c:v>931802.36400000029</c:v>
                </c:pt>
                <c:pt idx="1">
                  <c:v>1028943.3039999999</c:v>
                </c:pt>
                <c:pt idx="2">
                  <c:v>1111677.2689999999</c:v>
                </c:pt>
                <c:pt idx="3">
                  <c:v>1189261.1170000003</c:v>
                </c:pt>
                <c:pt idx="4">
                  <c:v>1262524.483</c:v>
                </c:pt>
                <c:pt idx="5">
                  <c:v>1330682.1050000004</c:v>
                </c:pt>
                <c:pt idx="6">
                  <c:v>1392495.622</c:v>
                </c:pt>
                <c:pt idx="7">
                  <c:v>1451676.0449999999</c:v>
                </c:pt>
              </c:numCache>
            </c:numRef>
          </c:val>
          <c:extLst>
            <c:ext xmlns:c16="http://schemas.microsoft.com/office/drawing/2014/chart" uri="{C3380CC4-5D6E-409C-BE32-E72D297353CC}">
              <c16:uniqueId val="{00000002-4DA6-4691-8720-1332F1C02593}"/>
            </c:ext>
          </c:extLst>
        </c:ser>
        <c:ser>
          <c:idx val="3"/>
          <c:order val="3"/>
          <c:tx>
            <c:strRef>
              <c:f>'Total BB'!$B$13</c:f>
              <c:strCache>
                <c:ptCount val="1"/>
                <c:pt idx="0">
                  <c:v>Fixed wireless access</c:v>
                </c:pt>
              </c:strCache>
            </c:strRef>
          </c:tx>
          <c:spPr>
            <a:solidFill>
              <a:schemeClr val="accent4"/>
            </a:solidFill>
            <a:ln>
              <a:noFill/>
            </a:ln>
            <a:effectLst/>
          </c:spPr>
          <c:invertIfNegative val="0"/>
          <c:cat>
            <c:numRef>
              <c:f>'Total BB'!$C$9:$J$9</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BB'!$C$13:$J$13</c:f>
              <c:numCache>
                <c:formatCode>_(* #,##0_);_(* \(#,##0\);_(* "-"_);_(@_)</c:formatCode>
                <c:ptCount val="8"/>
                <c:pt idx="0">
                  <c:v>48829.797999999995</c:v>
                </c:pt>
                <c:pt idx="1">
                  <c:v>56811.276999999987</c:v>
                </c:pt>
                <c:pt idx="2">
                  <c:v>66153.842000000004</c:v>
                </c:pt>
                <c:pt idx="3">
                  <c:v>76782.588000000018</c:v>
                </c:pt>
                <c:pt idx="4">
                  <c:v>88452.608000000022</c:v>
                </c:pt>
                <c:pt idx="5">
                  <c:v>100537.05199999995</c:v>
                </c:pt>
                <c:pt idx="6">
                  <c:v>112716.64400000001</c:v>
                </c:pt>
                <c:pt idx="7">
                  <c:v>124838.69099999996</c:v>
                </c:pt>
              </c:numCache>
            </c:numRef>
          </c:val>
          <c:extLst>
            <c:ext xmlns:c16="http://schemas.microsoft.com/office/drawing/2014/chart" uri="{C3380CC4-5D6E-409C-BE32-E72D297353CC}">
              <c16:uniqueId val="{00000003-4DA6-4691-8720-1332F1C02593}"/>
            </c:ext>
          </c:extLst>
        </c:ser>
        <c:ser>
          <c:idx val="4"/>
          <c:order val="4"/>
          <c:tx>
            <c:strRef>
              <c:f>'Total BB'!$B$14</c:f>
              <c:strCache>
                <c:ptCount val="1"/>
                <c:pt idx="0">
                  <c:v>Other broadband technologies</c:v>
                </c:pt>
              </c:strCache>
            </c:strRef>
          </c:tx>
          <c:spPr>
            <a:solidFill>
              <a:schemeClr val="accent5"/>
            </a:solidFill>
            <a:ln>
              <a:noFill/>
            </a:ln>
            <a:effectLst/>
          </c:spPr>
          <c:invertIfNegative val="0"/>
          <c:cat>
            <c:numRef>
              <c:f>'Total BB'!$C$9:$J$9</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BB'!$C$14:$J$14</c:f>
              <c:numCache>
                <c:formatCode>_(* #,##0_);_(* \(#,##0\);_(* "-"_);_(@_)</c:formatCode>
                <c:ptCount val="8"/>
                <c:pt idx="0">
                  <c:v>18343.475999999999</c:v>
                </c:pt>
                <c:pt idx="1">
                  <c:v>15938.069000000003</c:v>
                </c:pt>
                <c:pt idx="2">
                  <c:v>15048.103999999998</c:v>
                </c:pt>
                <c:pt idx="3">
                  <c:v>14352.291000000005</c:v>
                </c:pt>
                <c:pt idx="4">
                  <c:v>13839.866999999998</c:v>
                </c:pt>
                <c:pt idx="5">
                  <c:v>13462.375000000002</c:v>
                </c:pt>
                <c:pt idx="6">
                  <c:v>13185.759</c:v>
                </c:pt>
                <c:pt idx="7">
                  <c:v>12967.620000000003</c:v>
                </c:pt>
              </c:numCache>
            </c:numRef>
          </c:val>
          <c:extLst>
            <c:ext xmlns:c16="http://schemas.microsoft.com/office/drawing/2014/chart" uri="{C3380CC4-5D6E-409C-BE32-E72D297353CC}">
              <c16:uniqueId val="{00000004-4DA6-4691-8720-1332F1C02593}"/>
            </c:ext>
          </c:extLst>
        </c:ser>
        <c:dLbls>
          <c:showLegendKey val="0"/>
          <c:showVal val="0"/>
          <c:showCatName val="0"/>
          <c:showSerName val="0"/>
          <c:showPercent val="0"/>
          <c:showBubbleSize val="0"/>
        </c:dLbls>
        <c:gapWidth val="150"/>
        <c:overlap val="100"/>
        <c:axId val="794900208"/>
        <c:axId val="794900688"/>
      </c:barChart>
      <c:catAx>
        <c:axId val="794900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900688"/>
        <c:crosses val="autoZero"/>
        <c:auto val="1"/>
        <c:lblAlgn val="ctr"/>
        <c:lblOffset val="100"/>
        <c:noMultiLvlLbl val="0"/>
      </c:catAx>
      <c:valAx>
        <c:axId val="794900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baseline="0">
                    <a:solidFill>
                      <a:srgbClr val="000000"/>
                    </a:solidFill>
                    <a:latin typeface="Calibri" panose="020F0502020204030204" pitchFamily="34" charset="0"/>
                  </a:rPr>
                  <a:t>Subscriptions (000s)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9002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Household penetration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'Total BB'!$B$34</c:f>
              <c:strCache>
                <c:ptCount val="1"/>
                <c:pt idx="0">
                  <c:v>Cable modem</c:v>
                </c:pt>
              </c:strCache>
            </c:strRef>
          </c:tx>
          <c:spPr>
            <a:ln w="28575" cap="rnd">
              <a:solidFill>
                <a:schemeClr val="accent1"/>
              </a:solidFill>
              <a:round/>
            </a:ln>
            <a:effectLst/>
          </c:spPr>
          <c:marker>
            <c:symbol val="none"/>
          </c:marker>
          <c:cat>
            <c:numRef>
              <c:f>'Total BB'!$C$33:$J$33</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BB'!$C$34:$J$34</c:f>
              <c:numCache>
                <c:formatCode>0.0%</c:formatCode>
                <c:ptCount val="8"/>
                <c:pt idx="0">
                  <c:v>9.3947192269902807E-2</c:v>
                </c:pt>
                <c:pt idx="1">
                  <c:v>9.0579079881516644E-2</c:v>
                </c:pt>
                <c:pt idx="2">
                  <c:v>8.6839308917581237E-2</c:v>
                </c:pt>
                <c:pt idx="3">
                  <c:v>8.2680554067501189E-2</c:v>
                </c:pt>
                <c:pt idx="4">
                  <c:v>7.8169751301520429E-2</c:v>
                </c:pt>
                <c:pt idx="5">
                  <c:v>7.3692125228159114E-2</c:v>
                </c:pt>
                <c:pt idx="6">
                  <c:v>6.9439010571831883E-2</c:v>
                </c:pt>
                <c:pt idx="7">
                  <c:v>6.5588573563662711E-2</c:v>
                </c:pt>
              </c:numCache>
            </c:numRef>
          </c:val>
          <c:smooth val="0"/>
          <c:extLst>
            <c:ext xmlns:c16="http://schemas.microsoft.com/office/drawing/2014/chart" uri="{C3380CC4-5D6E-409C-BE32-E72D297353CC}">
              <c16:uniqueId val="{00000000-34E0-4E8D-A217-7CEF4405A738}"/>
            </c:ext>
          </c:extLst>
        </c:ser>
        <c:ser>
          <c:idx val="1"/>
          <c:order val="1"/>
          <c:tx>
            <c:strRef>
              <c:f>'Total BB'!$B$35</c:f>
              <c:strCache>
                <c:ptCount val="1"/>
                <c:pt idx="0">
                  <c:v>DSL</c:v>
                </c:pt>
              </c:strCache>
            </c:strRef>
          </c:tx>
          <c:spPr>
            <a:ln w="28575" cap="rnd">
              <a:solidFill>
                <a:schemeClr val="accent2"/>
              </a:solidFill>
              <a:round/>
            </a:ln>
            <a:effectLst/>
          </c:spPr>
          <c:marker>
            <c:symbol val="none"/>
          </c:marker>
          <c:cat>
            <c:numRef>
              <c:f>'Total BB'!$C$33:$J$33</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BB'!$C$35:$J$35</c:f>
              <c:numCache>
                <c:formatCode>0.0%</c:formatCode>
                <c:ptCount val="8"/>
                <c:pt idx="0">
                  <c:v>8.2993538971312161E-2</c:v>
                </c:pt>
                <c:pt idx="1">
                  <c:v>7.42682087163304E-2</c:v>
                </c:pt>
                <c:pt idx="2">
                  <c:v>6.6005924002942862E-2</c:v>
                </c:pt>
                <c:pt idx="3">
                  <c:v>5.8287007224577823E-2</c:v>
                </c:pt>
                <c:pt idx="4">
                  <c:v>5.1270597141231382E-2</c:v>
                </c:pt>
                <c:pt idx="5">
                  <c:v>4.4898252519797094E-2</c:v>
                </c:pt>
                <c:pt idx="6">
                  <c:v>3.9264116895076626E-2</c:v>
                </c:pt>
                <c:pt idx="7">
                  <c:v>3.4242742170182583E-2</c:v>
                </c:pt>
              </c:numCache>
            </c:numRef>
          </c:val>
          <c:smooth val="0"/>
          <c:extLst>
            <c:ext xmlns:c16="http://schemas.microsoft.com/office/drawing/2014/chart" uri="{C3380CC4-5D6E-409C-BE32-E72D297353CC}">
              <c16:uniqueId val="{00000001-34E0-4E8D-A217-7CEF4405A738}"/>
            </c:ext>
          </c:extLst>
        </c:ser>
        <c:ser>
          <c:idx val="2"/>
          <c:order val="2"/>
          <c:tx>
            <c:strRef>
              <c:f>'Total BB'!$B$36</c:f>
              <c:strCache>
                <c:ptCount val="1"/>
                <c:pt idx="0">
                  <c:v>Fiber</c:v>
                </c:pt>
              </c:strCache>
            </c:strRef>
          </c:tx>
          <c:spPr>
            <a:ln w="28575" cap="rnd">
              <a:solidFill>
                <a:schemeClr val="accent3"/>
              </a:solidFill>
              <a:round/>
            </a:ln>
            <a:effectLst/>
          </c:spPr>
          <c:marker>
            <c:symbol val="none"/>
          </c:marker>
          <c:cat>
            <c:numRef>
              <c:f>'Total BB'!$C$33:$J$33</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BB'!$C$36:$J$36</c:f>
              <c:numCache>
                <c:formatCode>0.0%</c:formatCode>
                <c:ptCount val="8"/>
                <c:pt idx="0">
                  <c:v>0.40579675032541751</c:v>
                </c:pt>
                <c:pt idx="1">
                  <c:v>0.44213759427717408</c:v>
                </c:pt>
                <c:pt idx="2">
                  <c:v>0.47097958374579102</c:v>
                </c:pt>
                <c:pt idx="3">
                  <c:v>0.49685446498907182</c:v>
                </c:pt>
                <c:pt idx="4">
                  <c:v>0.52024558812646704</c:v>
                </c:pt>
                <c:pt idx="5">
                  <c:v>0.54091447279352567</c:v>
                </c:pt>
                <c:pt idx="6">
                  <c:v>0.55840501017515976</c:v>
                </c:pt>
                <c:pt idx="7">
                  <c:v>0.57442769702014274</c:v>
                </c:pt>
              </c:numCache>
            </c:numRef>
          </c:val>
          <c:smooth val="0"/>
          <c:extLst>
            <c:ext xmlns:c16="http://schemas.microsoft.com/office/drawing/2014/chart" uri="{C3380CC4-5D6E-409C-BE32-E72D297353CC}">
              <c16:uniqueId val="{00000002-34E0-4E8D-A217-7CEF4405A738}"/>
            </c:ext>
          </c:extLst>
        </c:ser>
        <c:ser>
          <c:idx val="3"/>
          <c:order val="3"/>
          <c:tx>
            <c:strRef>
              <c:f>'Total BB'!$B$37</c:f>
              <c:strCache>
                <c:ptCount val="1"/>
                <c:pt idx="0">
                  <c:v>Fixed wireless access</c:v>
                </c:pt>
              </c:strCache>
            </c:strRef>
          </c:tx>
          <c:spPr>
            <a:ln w="28575" cap="rnd">
              <a:solidFill>
                <a:schemeClr val="accent4"/>
              </a:solidFill>
              <a:round/>
            </a:ln>
            <a:effectLst/>
          </c:spPr>
          <c:marker>
            <c:symbol val="none"/>
          </c:marker>
          <c:cat>
            <c:numRef>
              <c:f>'Total BB'!$C$33:$J$33</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BB'!$C$37:$J$37</c:f>
              <c:numCache>
                <c:formatCode>0.0%</c:formatCode>
                <c:ptCount val="8"/>
                <c:pt idx="0">
                  <c:v>2.126521042765521E-2</c:v>
                </c:pt>
                <c:pt idx="1">
                  <c:v>2.4411841977052359E-2</c:v>
                </c:pt>
                <c:pt idx="2">
                  <c:v>2.8027117075418786E-2</c:v>
                </c:pt>
                <c:pt idx="3">
                  <c:v>3.2078549559790517E-2</c:v>
                </c:pt>
                <c:pt idx="4">
                  <c:v>3.6448464714865923E-2</c:v>
                </c:pt>
                <c:pt idx="5">
                  <c:v>4.086772210617147E-2</c:v>
                </c:pt>
                <c:pt idx="6">
                  <c:v>4.5200528996514035E-2</c:v>
                </c:pt>
                <c:pt idx="7">
                  <c:v>4.9398625827802523E-2</c:v>
                </c:pt>
              </c:numCache>
            </c:numRef>
          </c:val>
          <c:smooth val="0"/>
          <c:extLst>
            <c:ext xmlns:c16="http://schemas.microsoft.com/office/drawing/2014/chart" uri="{C3380CC4-5D6E-409C-BE32-E72D297353CC}">
              <c16:uniqueId val="{00000003-34E0-4E8D-A217-7CEF4405A738}"/>
            </c:ext>
          </c:extLst>
        </c:ser>
        <c:ser>
          <c:idx val="4"/>
          <c:order val="4"/>
          <c:tx>
            <c:strRef>
              <c:f>'Total BB'!$B$38</c:f>
              <c:strCache>
                <c:ptCount val="1"/>
                <c:pt idx="0">
                  <c:v>Other broadband technologies</c:v>
                </c:pt>
              </c:strCache>
            </c:strRef>
          </c:tx>
          <c:spPr>
            <a:ln w="28575" cap="rnd">
              <a:solidFill>
                <a:schemeClr val="accent5"/>
              </a:solidFill>
              <a:round/>
            </a:ln>
            <a:effectLst/>
          </c:spPr>
          <c:marker>
            <c:symbol val="none"/>
          </c:marker>
          <c:cat>
            <c:numRef>
              <c:f>'Total BB'!$C$33:$J$33</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BB'!$C$38:$J$38</c:f>
              <c:numCache>
                <c:formatCode>0.0%</c:formatCode>
                <c:ptCount val="8"/>
                <c:pt idx="0">
                  <c:v>7.9885212122860517E-3</c:v>
                </c:pt>
                <c:pt idx="1">
                  <c:v>6.8485984190666408E-3</c:v>
                </c:pt>
                <c:pt idx="2">
                  <c:v>6.3753662647602202E-3</c:v>
                </c:pt>
                <c:pt idx="3">
                  <c:v>5.9961599385011007E-3</c:v>
                </c:pt>
                <c:pt idx="4">
                  <c:v>5.7029624723777209E-3</c:v>
                </c:pt>
                <c:pt idx="5">
                  <c:v>5.4723764964688844E-3</c:v>
                </c:pt>
                <c:pt idx="6">
                  <c:v>5.2876244436495645E-3</c:v>
                </c:pt>
                <c:pt idx="7">
                  <c:v>5.1312826426314299E-3</c:v>
                </c:pt>
              </c:numCache>
            </c:numRef>
          </c:val>
          <c:smooth val="0"/>
          <c:extLst>
            <c:ext xmlns:c16="http://schemas.microsoft.com/office/drawing/2014/chart" uri="{C3380CC4-5D6E-409C-BE32-E72D297353CC}">
              <c16:uniqueId val="{00000004-34E0-4E8D-A217-7CEF4405A738}"/>
            </c:ext>
          </c:extLst>
        </c:ser>
        <c:dLbls>
          <c:showLegendKey val="0"/>
          <c:showVal val="0"/>
          <c:showCatName val="0"/>
          <c:showSerName val="0"/>
          <c:showPercent val="0"/>
          <c:showBubbleSize val="0"/>
        </c:dLbls>
        <c:smooth val="0"/>
        <c:axId val="2045570128"/>
        <c:axId val="2045572048"/>
      </c:lineChart>
      <c:catAx>
        <c:axId val="204557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572048"/>
        <c:crosses val="autoZero"/>
        <c:auto val="1"/>
        <c:lblAlgn val="ctr"/>
        <c:lblOffset val="100"/>
        <c:noMultiLvlLbl val="0"/>
      </c:catAx>
      <c:valAx>
        <c:axId val="204557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baseline="0">
                    <a:solidFill>
                      <a:srgbClr val="000000"/>
                    </a:solidFill>
                    <a:latin typeface="Calibri" panose="020F0502020204030204" pitchFamily="34" charset="0"/>
                  </a:rPr>
                  <a:t>Household penetration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570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ARPU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'Total BB'!$B$81</c:f>
              <c:strCache>
                <c:ptCount val="1"/>
                <c:pt idx="0">
                  <c:v>Cable modem</c:v>
                </c:pt>
              </c:strCache>
            </c:strRef>
          </c:tx>
          <c:spPr>
            <a:ln w="28575" cap="rnd">
              <a:solidFill>
                <a:schemeClr val="accent1"/>
              </a:solidFill>
              <a:round/>
            </a:ln>
            <a:effectLst/>
          </c:spPr>
          <c:marker>
            <c:symbol val="none"/>
          </c:marker>
          <c:cat>
            <c:numRef>
              <c:f>'Total BB'!$C$80:$J$80</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BB'!$C$81:$J$81</c:f>
              <c:numCache>
                <c:formatCode>_(* #,##0.00_);_(* \(#,##0.00\);_(* "-"??_);_(@_)</c:formatCode>
                <c:ptCount val="8"/>
                <c:pt idx="0">
                  <c:v>35.880000000000003</c:v>
                </c:pt>
                <c:pt idx="1">
                  <c:v>37.340000000000003</c:v>
                </c:pt>
                <c:pt idx="2">
                  <c:v>38.700000000000003</c:v>
                </c:pt>
                <c:pt idx="3">
                  <c:v>39.630000000000003</c:v>
                </c:pt>
                <c:pt idx="4">
                  <c:v>40.57</c:v>
                </c:pt>
                <c:pt idx="5">
                  <c:v>41.51</c:v>
                </c:pt>
                <c:pt idx="6">
                  <c:v>42.4</c:v>
                </c:pt>
                <c:pt idx="7">
                  <c:v>43.17</c:v>
                </c:pt>
              </c:numCache>
            </c:numRef>
          </c:val>
          <c:smooth val="0"/>
          <c:extLst>
            <c:ext xmlns:c16="http://schemas.microsoft.com/office/drawing/2014/chart" uri="{C3380CC4-5D6E-409C-BE32-E72D297353CC}">
              <c16:uniqueId val="{00000000-C2C5-47FF-B440-575CDEC8A0FB}"/>
            </c:ext>
          </c:extLst>
        </c:ser>
        <c:ser>
          <c:idx val="1"/>
          <c:order val="1"/>
          <c:tx>
            <c:strRef>
              <c:f>'Total BB'!$B$82</c:f>
              <c:strCache>
                <c:ptCount val="1"/>
                <c:pt idx="0">
                  <c:v>DSL</c:v>
                </c:pt>
              </c:strCache>
            </c:strRef>
          </c:tx>
          <c:spPr>
            <a:ln w="28575" cap="rnd">
              <a:solidFill>
                <a:schemeClr val="accent2"/>
              </a:solidFill>
              <a:round/>
            </a:ln>
            <a:effectLst/>
          </c:spPr>
          <c:marker>
            <c:symbol val="none"/>
          </c:marker>
          <c:cat>
            <c:numRef>
              <c:f>'Total BB'!$C$80:$J$80</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BB'!$C$82:$J$82</c:f>
              <c:numCache>
                <c:formatCode>_(* #,##0.00_);_(* \(#,##0.00\);_(* "-"??_);_(@_)</c:formatCode>
                <c:ptCount val="8"/>
                <c:pt idx="0">
                  <c:v>23.95</c:v>
                </c:pt>
                <c:pt idx="1">
                  <c:v>23.89</c:v>
                </c:pt>
                <c:pt idx="2">
                  <c:v>23.44</c:v>
                </c:pt>
                <c:pt idx="3">
                  <c:v>22.76</c:v>
                </c:pt>
                <c:pt idx="4">
                  <c:v>22.01</c:v>
                </c:pt>
                <c:pt idx="5">
                  <c:v>21.23</c:v>
                </c:pt>
                <c:pt idx="6">
                  <c:v>20.41</c:v>
                </c:pt>
                <c:pt idx="7">
                  <c:v>19.559999999999999</c:v>
                </c:pt>
              </c:numCache>
            </c:numRef>
          </c:val>
          <c:smooth val="0"/>
          <c:extLst>
            <c:ext xmlns:c16="http://schemas.microsoft.com/office/drawing/2014/chart" uri="{C3380CC4-5D6E-409C-BE32-E72D297353CC}">
              <c16:uniqueId val="{00000001-C2C5-47FF-B440-575CDEC8A0FB}"/>
            </c:ext>
          </c:extLst>
        </c:ser>
        <c:ser>
          <c:idx val="2"/>
          <c:order val="2"/>
          <c:tx>
            <c:strRef>
              <c:f>'Total BB'!$B$83</c:f>
              <c:strCache>
                <c:ptCount val="1"/>
                <c:pt idx="0">
                  <c:v>Fiber</c:v>
                </c:pt>
              </c:strCache>
            </c:strRef>
          </c:tx>
          <c:spPr>
            <a:ln w="28575" cap="rnd">
              <a:solidFill>
                <a:schemeClr val="accent3"/>
              </a:solidFill>
              <a:round/>
            </a:ln>
            <a:effectLst/>
          </c:spPr>
          <c:marker>
            <c:symbol val="none"/>
          </c:marker>
          <c:cat>
            <c:numRef>
              <c:f>'Total BB'!$C$80:$J$80</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BB'!$C$83:$J$83</c:f>
              <c:numCache>
                <c:formatCode>_(* #,##0.00_);_(* \(#,##0.00\);_(* "-"??_);_(@_)</c:formatCode>
                <c:ptCount val="8"/>
                <c:pt idx="0">
                  <c:v>13.65</c:v>
                </c:pt>
                <c:pt idx="1">
                  <c:v>14.06</c:v>
                </c:pt>
                <c:pt idx="2">
                  <c:v>14.42</c:v>
                </c:pt>
                <c:pt idx="3">
                  <c:v>14.77</c:v>
                </c:pt>
                <c:pt idx="4">
                  <c:v>15.13</c:v>
                </c:pt>
                <c:pt idx="5">
                  <c:v>15.48</c:v>
                </c:pt>
                <c:pt idx="6">
                  <c:v>15.81</c:v>
                </c:pt>
                <c:pt idx="7">
                  <c:v>16.100000000000001</c:v>
                </c:pt>
              </c:numCache>
            </c:numRef>
          </c:val>
          <c:smooth val="0"/>
          <c:extLst>
            <c:ext xmlns:c16="http://schemas.microsoft.com/office/drawing/2014/chart" uri="{C3380CC4-5D6E-409C-BE32-E72D297353CC}">
              <c16:uniqueId val="{00000002-C2C5-47FF-B440-575CDEC8A0FB}"/>
            </c:ext>
          </c:extLst>
        </c:ser>
        <c:ser>
          <c:idx val="3"/>
          <c:order val="3"/>
          <c:tx>
            <c:strRef>
              <c:f>'Total BB'!$B$84</c:f>
              <c:strCache>
                <c:ptCount val="1"/>
                <c:pt idx="0">
                  <c:v>Fixed wireless access</c:v>
                </c:pt>
              </c:strCache>
            </c:strRef>
          </c:tx>
          <c:spPr>
            <a:ln w="28575" cap="rnd">
              <a:solidFill>
                <a:schemeClr val="accent4"/>
              </a:solidFill>
              <a:round/>
            </a:ln>
            <a:effectLst/>
          </c:spPr>
          <c:marker>
            <c:symbol val="none"/>
          </c:marker>
          <c:cat>
            <c:numRef>
              <c:f>'Total BB'!$C$80:$J$80</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BB'!$C$84:$J$84</c:f>
              <c:numCache>
                <c:formatCode>_(* #,##0.00_);_(* \(#,##0.00\);_(* "-"??_);_(@_)</c:formatCode>
                <c:ptCount val="8"/>
                <c:pt idx="0">
                  <c:v>24.72</c:v>
                </c:pt>
                <c:pt idx="1">
                  <c:v>26.53</c:v>
                </c:pt>
                <c:pt idx="2">
                  <c:v>27.76</c:v>
                </c:pt>
                <c:pt idx="3">
                  <c:v>28.03</c:v>
                </c:pt>
                <c:pt idx="4">
                  <c:v>28</c:v>
                </c:pt>
                <c:pt idx="5">
                  <c:v>27.77</c:v>
                </c:pt>
                <c:pt idx="6">
                  <c:v>27.49</c:v>
                </c:pt>
                <c:pt idx="7">
                  <c:v>27.25</c:v>
                </c:pt>
              </c:numCache>
            </c:numRef>
          </c:val>
          <c:smooth val="0"/>
          <c:extLst>
            <c:ext xmlns:c16="http://schemas.microsoft.com/office/drawing/2014/chart" uri="{C3380CC4-5D6E-409C-BE32-E72D297353CC}">
              <c16:uniqueId val="{00000003-C2C5-47FF-B440-575CDEC8A0FB}"/>
            </c:ext>
          </c:extLst>
        </c:ser>
        <c:ser>
          <c:idx val="4"/>
          <c:order val="4"/>
          <c:tx>
            <c:strRef>
              <c:f>'Total BB'!$B$85</c:f>
              <c:strCache>
                <c:ptCount val="1"/>
                <c:pt idx="0">
                  <c:v>Other broadband technologies</c:v>
                </c:pt>
              </c:strCache>
            </c:strRef>
          </c:tx>
          <c:spPr>
            <a:ln w="28575" cap="rnd">
              <a:solidFill>
                <a:schemeClr val="accent5"/>
              </a:solidFill>
              <a:round/>
            </a:ln>
            <a:effectLst/>
          </c:spPr>
          <c:marker>
            <c:symbol val="none"/>
          </c:marker>
          <c:cat>
            <c:numRef>
              <c:f>'Total BB'!$C$80:$J$80</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BB'!$C$85:$J$85</c:f>
              <c:numCache>
                <c:formatCode>_(* #,##0.00_);_(* \(#,##0.00\);_(* "-"??_);_(@_)</c:formatCode>
                <c:ptCount val="8"/>
                <c:pt idx="0">
                  <c:v>13.18</c:v>
                </c:pt>
                <c:pt idx="1">
                  <c:v>14.11</c:v>
                </c:pt>
                <c:pt idx="2">
                  <c:v>15.24</c:v>
                </c:pt>
                <c:pt idx="3">
                  <c:v>16.559999999999999</c:v>
                </c:pt>
                <c:pt idx="4">
                  <c:v>17.809999999999999</c:v>
                </c:pt>
                <c:pt idx="5">
                  <c:v>18.91</c:v>
                </c:pt>
                <c:pt idx="6">
                  <c:v>19.829999999999998</c:v>
                </c:pt>
                <c:pt idx="7">
                  <c:v>20.57</c:v>
                </c:pt>
              </c:numCache>
            </c:numRef>
          </c:val>
          <c:smooth val="0"/>
          <c:extLst>
            <c:ext xmlns:c16="http://schemas.microsoft.com/office/drawing/2014/chart" uri="{C3380CC4-5D6E-409C-BE32-E72D297353CC}">
              <c16:uniqueId val="{00000004-C2C5-47FF-B440-575CDEC8A0FB}"/>
            </c:ext>
          </c:extLst>
        </c:ser>
        <c:dLbls>
          <c:showLegendKey val="0"/>
          <c:showVal val="0"/>
          <c:showCatName val="0"/>
          <c:showSerName val="0"/>
          <c:showPercent val="0"/>
          <c:showBubbleSize val="0"/>
        </c:dLbls>
        <c:smooth val="0"/>
        <c:axId val="161876736"/>
        <c:axId val="161895936"/>
      </c:lineChart>
      <c:catAx>
        <c:axId val="16187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95936"/>
        <c:crosses val="autoZero"/>
        <c:auto val="1"/>
        <c:lblAlgn val="ctr"/>
        <c:lblOffset val="100"/>
        <c:noMultiLvlLbl val="0"/>
      </c:catAx>
      <c:valAx>
        <c:axId val="16189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u="none" baseline="0">
                    <a:solidFill>
                      <a:srgbClr val="000000"/>
                    </a:solidFill>
                    <a:latin typeface="Calibri" panose="020F0502020204030204" pitchFamily="34" charset="0"/>
                  </a:rPr>
                  <a:t>ARPU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76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Service revenues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'Total BB'!$B$57</c:f>
              <c:strCache>
                <c:ptCount val="1"/>
                <c:pt idx="0">
                  <c:v>Cable modem</c:v>
                </c:pt>
              </c:strCache>
            </c:strRef>
          </c:tx>
          <c:spPr>
            <a:solidFill>
              <a:schemeClr val="accent1"/>
            </a:solidFill>
            <a:ln>
              <a:noFill/>
            </a:ln>
            <a:effectLst/>
          </c:spPr>
          <c:invertIfNegative val="0"/>
          <c:cat>
            <c:numRef>
              <c:f>'Total BB'!$C$56:$J$56</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BB'!$C$57:$J$57</c:f>
              <c:numCache>
                <c:formatCode>_(* #,##0_);_(* \(#,##0\);_(* "-"_);_(@_)</c:formatCode>
                <c:ptCount val="8"/>
                <c:pt idx="0">
                  <c:v>93293.836452000032</c:v>
                </c:pt>
                <c:pt idx="1">
                  <c:v>95563.048791000037</c:v>
                </c:pt>
                <c:pt idx="2">
                  <c:v>96537.385959000021</c:v>
                </c:pt>
                <c:pt idx="3">
                  <c:v>95786.267995999995</c:v>
                </c:pt>
                <c:pt idx="4">
                  <c:v>94346.815047999989</c:v>
                </c:pt>
                <c:pt idx="5">
                  <c:v>92406.945358999976</c:v>
                </c:pt>
                <c:pt idx="6">
                  <c:v>90171.860887000017</c:v>
                </c:pt>
                <c:pt idx="7">
                  <c:v>87782.83546599999</c:v>
                </c:pt>
              </c:numCache>
            </c:numRef>
          </c:val>
          <c:extLst>
            <c:ext xmlns:c16="http://schemas.microsoft.com/office/drawing/2014/chart" uri="{C3380CC4-5D6E-409C-BE32-E72D297353CC}">
              <c16:uniqueId val="{00000000-4508-4DDE-BDCC-5F6EF7BDBDAD}"/>
            </c:ext>
          </c:extLst>
        </c:ser>
        <c:ser>
          <c:idx val="1"/>
          <c:order val="1"/>
          <c:tx>
            <c:strRef>
              <c:f>'Total BB'!$B$58</c:f>
              <c:strCache>
                <c:ptCount val="1"/>
                <c:pt idx="0">
                  <c:v>DSL</c:v>
                </c:pt>
              </c:strCache>
            </c:strRef>
          </c:tx>
          <c:spPr>
            <a:solidFill>
              <a:schemeClr val="accent2"/>
            </a:solidFill>
            <a:ln>
              <a:noFill/>
            </a:ln>
            <a:effectLst/>
          </c:spPr>
          <c:invertIfNegative val="0"/>
          <c:cat>
            <c:numRef>
              <c:f>'Total BB'!$C$56:$J$56</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BB'!$C$58:$J$58</c:f>
              <c:numCache>
                <c:formatCode>_(* #,##0_);_(* \(#,##0\);_(* "-"_);_(@_)</c:formatCode>
                <c:ptCount val="8"/>
                <c:pt idx="0">
                  <c:v>57368.714723999998</c:v>
                </c:pt>
                <c:pt idx="1">
                  <c:v>52082.989673999997</c:v>
                </c:pt>
                <c:pt idx="2">
                  <c:v>46219.360942999992</c:v>
                </c:pt>
                <c:pt idx="3">
                  <c:v>40327.867795999999</c:v>
                </c:pt>
                <c:pt idx="4">
                  <c:v>34855.043824999993</c:v>
                </c:pt>
                <c:pt idx="5">
                  <c:v>29918.426657</c:v>
                </c:pt>
                <c:pt idx="6">
                  <c:v>25512.995310000002</c:v>
                </c:pt>
                <c:pt idx="7">
                  <c:v>21651.584537000002</c:v>
                </c:pt>
              </c:numCache>
            </c:numRef>
          </c:val>
          <c:extLst>
            <c:ext xmlns:c16="http://schemas.microsoft.com/office/drawing/2014/chart" uri="{C3380CC4-5D6E-409C-BE32-E72D297353CC}">
              <c16:uniqueId val="{00000001-4508-4DDE-BDCC-5F6EF7BDBDAD}"/>
            </c:ext>
          </c:extLst>
        </c:ser>
        <c:ser>
          <c:idx val="2"/>
          <c:order val="2"/>
          <c:tx>
            <c:strRef>
              <c:f>'Total BB'!$B$59</c:f>
              <c:strCache>
                <c:ptCount val="1"/>
                <c:pt idx="0">
                  <c:v>Fiber</c:v>
                </c:pt>
              </c:strCache>
            </c:strRef>
          </c:tx>
          <c:spPr>
            <a:solidFill>
              <a:schemeClr val="accent3"/>
            </a:solidFill>
            <a:ln>
              <a:noFill/>
            </a:ln>
            <a:effectLst/>
          </c:spPr>
          <c:invertIfNegative val="0"/>
          <c:cat>
            <c:numRef>
              <c:f>'Total BB'!$C$56:$J$56</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BB'!$C$59:$J$59</c:f>
              <c:numCache>
                <c:formatCode>_(* #,##0_);_(* \(#,##0\);_(* "-"_);_(@_)</c:formatCode>
                <c:ptCount val="8"/>
                <c:pt idx="0">
                  <c:v>143854.98011599999</c:v>
                </c:pt>
                <c:pt idx="1">
                  <c:v>165442.93128700001</c:v>
                </c:pt>
                <c:pt idx="2">
                  <c:v>185256.09351600008</c:v>
                </c:pt>
                <c:pt idx="3">
                  <c:v>203932.45348199995</c:v>
                </c:pt>
                <c:pt idx="4">
                  <c:v>222545.08000099994</c:v>
                </c:pt>
                <c:pt idx="5">
                  <c:v>240810.33017900004</c:v>
                </c:pt>
                <c:pt idx="6">
                  <c:v>258276.72729900005</c:v>
                </c:pt>
                <c:pt idx="7">
                  <c:v>274727.27327700012</c:v>
                </c:pt>
              </c:numCache>
            </c:numRef>
          </c:val>
          <c:extLst>
            <c:ext xmlns:c16="http://schemas.microsoft.com/office/drawing/2014/chart" uri="{C3380CC4-5D6E-409C-BE32-E72D297353CC}">
              <c16:uniqueId val="{00000002-4508-4DDE-BDCC-5F6EF7BDBDAD}"/>
            </c:ext>
          </c:extLst>
        </c:ser>
        <c:ser>
          <c:idx val="3"/>
          <c:order val="3"/>
          <c:tx>
            <c:strRef>
              <c:f>'Total BB'!$B$60</c:f>
              <c:strCache>
                <c:ptCount val="1"/>
                <c:pt idx="0">
                  <c:v>Fixed wireless access</c:v>
                </c:pt>
              </c:strCache>
            </c:strRef>
          </c:tx>
          <c:spPr>
            <a:solidFill>
              <a:schemeClr val="accent4"/>
            </a:solidFill>
            <a:ln>
              <a:noFill/>
            </a:ln>
            <a:effectLst/>
          </c:spPr>
          <c:invertIfNegative val="0"/>
          <c:cat>
            <c:numRef>
              <c:f>'Total BB'!$C$56:$J$56</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BB'!$C$60:$J$60</c:f>
              <c:numCache>
                <c:formatCode>_(* #,##0_);_(* \(#,##0\);_(* "-"_);_(@_)</c:formatCode>
                <c:ptCount val="8"/>
                <c:pt idx="0">
                  <c:v>13454.292515000003</c:v>
                </c:pt>
                <c:pt idx="1">
                  <c:v>16818.341746999999</c:v>
                </c:pt>
                <c:pt idx="2">
                  <c:v>20480.207468000001</c:v>
                </c:pt>
                <c:pt idx="3">
                  <c:v>24043.304251000005</c:v>
                </c:pt>
                <c:pt idx="4">
                  <c:v>27756.812326000007</c:v>
                </c:pt>
                <c:pt idx="5">
                  <c:v>31485.266099000008</c:v>
                </c:pt>
                <c:pt idx="6">
                  <c:v>35170.121874999997</c:v>
                </c:pt>
                <c:pt idx="7">
                  <c:v>38845.917861999995</c:v>
                </c:pt>
              </c:numCache>
            </c:numRef>
          </c:val>
          <c:extLst>
            <c:ext xmlns:c16="http://schemas.microsoft.com/office/drawing/2014/chart" uri="{C3380CC4-5D6E-409C-BE32-E72D297353CC}">
              <c16:uniqueId val="{00000003-4508-4DDE-BDCC-5F6EF7BDBDAD}"/>
            </c:ext>
          </c:extLst>
        </c:ser>
        <c:ser>
          <c:idx val="4"/>
          <c:order val="4"/>
          <c:tx>
            <c:strRef>
              <c:f>'Total BB'!$B$61</c:f>
              <c:strCache>
                <c:ptCount val="1"/>
                <c:pt idx="0">
                  <c:v>Other broadband technologies</c:v>
                </c:pt>
              </c:strCache>
            </c:strRef>
          </c:tx>
          <c:spPr>
            <a:solidFill>
              <a:schemeClr val="accent5"/>
            </a:solidFill>
            <a:ln>
              <a:noFill/>
            </a:ln>
            <a:effectLst/>
          </c:spPr>
          <c:invertIfNegative val="0"/>
          <c:cat>
            <c:numRef>
              <c:f>'Total BB'!$C$56:$J$56</c:f>
              <c:numCache>
                <c:formatCode>General</c:formatCode>
                <c:ptCount val="8"/>
                <c:pt idx="0">
                  <c:v>2022</c:v>
                </c:pt>
                <c:pt idx="1">
                  <c:v>2023</c:v>
                </c:pt>
                <c:pt idx="2">
                  <c:v>2024</c:v>
                </c:pt>
                <c:pt idx="3">
                  <c:v>2025</c:v>
                </c:pt>
                <c:pt idx="4">
                  <c:v>2026</c:v>
                </c:pt>
                <c:pt idx="5">
                  <c:v>2027</c:v>
                </c:pt>
                <c:pt idx="6">
                  <c:v>2028</c:v>
                </c:pt>
                <c:pt idx="7">
                  <c:v>2029</c:v>
                </c:pt>
              </c:numCache>
            </c:numRef>
          </c:cat>
          <c:val>
            <c:numRef>
              <c:f>'Total BB'!$C$61:$J$61</c:f>
              <c:numCache>
                <c:formatCode>_(* #,##0_);_(* \(#,##0\);_(* "-"_);_(@_)</c:formatCode>
                <c:ptCount val="8"/>
                <c:pt idx="0">
                  <c:v>3053.5773269999991</c:v>
                </c:pt>
                <c:pt idx="1">
                  <c:v>2901.799700999999</c:v>
                </c:pt>
                <c:pt idx="2">
                  <c:v>2833.7315919999996</c:v>
                </c:pt>
                <c:pt idx="3">
                  <c:v>2921.3681150000002</c:v>
                </c:pt>
                <c:pt idx="4">
                  <c:v>3012.027216</c:v>
                </c:pt>
                <c:pt idx="5">
                  <c:v>3098.2174610000002</c:v>
                </c:pt>
                <c:pt idx="6">
                  <c:v>3171.2636529999995</c:v>
                </c:pt>
                <c:pt idx="7">
                  <c:v>3227.8664000000003</c:v>
                </c:pt>
              </c:numCache>
            </c:numRef>
          </c:val>
          <c:extLst>
            <c:ext xmlns:c16="http://schemas.microsoft.com/office/drawing/2014/chart" uri="{C3380CC4-5D6E-409C-BE32-E72D297353CC}">
              <c16:uniqueId val="{00000004-4508-4DDE-BDCC-5F6EF7BDBDAD}"/>
            </c:ext>
          </c:extLst>
        </c:ser>
        <c:dLbls>
          <c:showLegendKey val="0"/>
          <c:showVal val="0"/>
          <c:showCatName val="0"/>
          <c:showSerName val="0"/>
          <c:showPercent val="0"/>
          <c:showBubbleSize val="0"/>
        </c:dLbls>
        <c:gapWidth val="150"/>
        <c:overlap val="100"/>
        <c:axId val="18353087"/>
        <c:axId val="18354047"/>
      </c:barChart>
      <c:catAx>
        <c:axId val="1835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54047"/>
        <c:crosses val="autoZero"/>
        <c:auto val="1"/>
        <c:lblAlgn val="ctr"/>
        <c:lblOffset val="100"/>
        <c:noMultiLvlLbl val="0"/>
      </c:catAx>
      <c:valAx>
        <c:axId val="18354047"/>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5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omdia.tech.informa.com/?eType=std" TargetMode="External"/><Relationship Id="rId5" Type="http://schemas.openxmlformats.org/officeDocument/2006/relationships/image" Target="../media/image3.png"/><Relationship Id="rId4" Type="http://schemas.openxmlformats.org/officeDocument/2006/relationships/hyperlink" Target="https://networkxevent.com/"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emf"/><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emf"/><Relationship Id="rId9" Type="http://schemas.openxmlformats.org/officeDocument/2006/relationships/image" Target="../media/image13.png"/><Relationship Id="rId14"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62442</xdr:colOff>
      <xdr:row>1</xdr:row>
      <xdr:rowOff>77891</xdr:rowOff>
    </xdr:from>
    <xdr:to>
      <xdr:col>3</xdr:col>
      <xdr:colOff>527949</xdr:colOff>
      <xdr:row>3</xdr:row>
      <xdr:rowOff>76626</xdr:rowOff>
    </xdr:to>
    <xdr:pic>
      <xdr:nvPicPr>
        <xdr:cNvPr id="2" name="Picture 1">
          <a:hlinkClick xmlns:r="http://schemas.openxmlformats.org/officeDocument/2006/relationships" r:id="rId1"/>
          <a:extLst>
            <a:ext uri="{FF2B5EF4-FFF2-40B4-BE49-F238E27FC236}">
              <a16:creationId xmlns:a16="http://schemas.microsoft.com/office/drawing/2014/main" id="{DCB1FB1D-BAE6-4057-ACAD-568DF46F99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63525" y="268391"/>
          <a:ext cx="1693174" cy="379735"/>
        </a:xfrm>
        <a:prstGeom prst="rect">
          <a:avLst/>
        </a:prstGeom>
      </xdr:spPr>
    </xdr:pic>
    <xdr:clientData/>
  </xdr:twoCellAnchor>
  <xdr:twoCellAnchor editAs="oneCell">
    <xdr:from>
      <xdr:col>2</xdr:col>
      <xdr:colOff>1375684</xdr:colOff>
      <xdr:row>42</xdr:row>
      <xdr:rowOff>167370</xdr:rowOff>
    </xdr:from>
    <xdr:to>
      <xdr:col>3</xdr:col>
      <xdr:colOff>2812145</xdr:colOff>
      <xdr:row>44</xdr:row>
      <xdr:rowOff>30846</xdr:rowOff>
    </xdr:to>
    <xdr:sp macro="" textlink="">
      <xdr:nvSpPr>
        <xdr:cNvPr id="3" name="TextBox 2">
          <a:extLst>
            <a:ext uri="{FF2B5EF4-FFF2-40B4-BE49-F238E27FC236}">
              <a16:creationId xmlns:a16="http://schemas.microsoft.com/office/drawing/2014/main" id="{38BDDAB5-C70E-473D-94D5-4516FDB3553D}"/>
            </a:ext>
          </a:extLst>
        </xdr:cNvPr>
        <xdr:cNvSpPr txBox="1"/>
      </xdr:nvSpPr>
      <xdr:spPr>
        <a:xfrm>
          <a:off x="1423309" y="4653645"/>
          <a:ext cx="2811236"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800" b="0" i="0" baseline="0">
              <a:solidFill>
                <a:schemeClr val="bg1"/>
              </a:solidFill>
              <a:effectLst/>
              <a:latin typeface="+mn-lt"/>
              <a:ea typeface="+mn-ea"/>
              <a:cs typeface="+mn-cs"/>
            </a:rPr>
            <a:t>© Informa 2024. All rights reserved.</a:t>
          </a:r>
          <a:endParaRPr lang="en-GB" sz="800">
            <a:solidFill>
              <a:schemeClr val="bg1"/>
            </a:solidFill>
            <a:effectLst/>
          </a:endParaRPr>
        </a:p>
      </xdr:txBody>
    </xdr:sp>
    <xdr:clientData/>
  </xdr:twoCellAnchor>
  <xdr:twoCellAnchor editAs="oneCell">
    <xdr:from>
      <xdr:col>2</xdr:col>
      <xdr:colOff>9525</xdr:colOff>
      <xdr:row>44</xdr:row>
      <xdr:rowOff>95248</xdr:rowOff>
    </xdr:from>
    <xdr:to>
      <xdr:col>4</xdr:col>
      <xdr:colOff>539751</xdr:colOff>
      <xdr:row>62</xdr:row>
      <xdr:rowOff>50165</xdr:rowOff>
    </xdr:to>
    <xdr:sp macro="" textlink="">
      <xdr:nvSpPr>
        <xdr:cNvPr id="4" name="TextBox 3">
          <a:extLst>
            <a:ext uri="{FF2B5EF4-FFF2-40B4-BE49-F238E27FC236}">
              <a16:creationId xmlns:a16="http://schemas.microsoft.com/office/drawing/2014/main" id="{EB4DABEF-B47D-45DE-8F21-310C23DA2656}"/>
            </a:ext>
          </a:extLst>
        </xdr:cNvPr>
        <xdr:cNvSpPr txBox="1"/>
      </xdr:nvSpPr>
      <xdr:spPr>
        <a:xfrm>
          <a:off x="819150" y="4962523"/>
          <a:ext cx="4352926" cy="33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800" b="1" i="0" baseline="0">
              <a:solidFill>
                <a:schemeClr val="bg1"/>
              </a:solidFill>
              <a:effectLst/>
              <a:latin typeface="+mn-lt"/>
              <a:ea typeface="+mn-ea"/>
              <a:cs typeface="+mn-cs"/>
            </a:rPr>
            <a:t>Citation policy</a:t>
          </a:r>
          <a:endParaRPr lang="en-US" sz="400" b="1" i="0" baseline="0">
            <a:solidFill>
              <a:schemeClr val="bg1"/>
            </a:solidFill>
            <a:effectLst/>
            <a:latin typeface="+mn-lt"/>
            <a:ea typeface="+mn-ea"/>
            <a:cs typeface="+mn-cs"/>
          </a:endParaRPr>
        </a:p>
        <a:p>
          <a:pPr rtl="0"/>
          <a:endParaRPr lang="en-US" sz="400" b="0" i="0" baseline="0">
            <a:solidFill>
              <a:schemeClr val="bg1"/>
            </a:solidFill>
            <a:effectLst/>
            <a:latin typeface="+mn-lt"/>
            <a:ea typeface="+mn-ea"/>
            <a:cs typeface="+mn-cs"/>
          </a:endParaRPr>
        </a:p>
        <a:p>
          <a:pPr rtl="0"/>
          <a:r>
            <a:rPr lang="en-US" sz="800" b="0" i="0" baseline="0">
              <a:solidFill>
                <a:schemeClr val="bg1"/>
              </a:solidFill>
              <a:effectLst/>
              <a:latin typeface="+mn-lt"/>
              <a:ea typeface="+mn-ea"/>
              <a:cs typeface="+mn-cs"/>
            </a:rPr>
            <a:t>Request external citation and usage of Omdia research and data via citations@omdia.com.</a:t>
          </a:r>
        </a:p>
        <a:p>
          <a:pPr rtl="0"/>
          <a:endParaRPr lang="en-US" sz="800" b="0" i="0" baseline="0">
            <a:solidFill>
              <a:schemeClr val="bg1"/>
            </a:solidFill>
            <a:effectLst/>
            <a:latin typeface="+mn-lt"/>
            <a:ea typeface="+mn-ea"/>
            <a:cs typeface="+mn-cs"/>
          </a:endParaRPr>
        </a:p>
        <a:p>
          <a:pPr rtl="0"/>
          <a:r>
            <a:rPr lang="en-US" sz="800" b="1" i="0" baseline="0">
              <a:solidFill>
                <a:schemeClr val="bg1"/>
              </a:solidFill>
              <a:effectLst/>
              <a:latin typeface="+mn-lt"/>
              <a:ea typeface="+mn-ea"/>
              <a:cs typeface="+mn-cs"/>
            </a:rPr>
            <a:t>Copyright notice and disclaimer</a:t>
          </a:r>
          <a:r>
            <a:rPr lang="en-US" sz="800" b="0" i="0" baseline="0">
              <a:solidFill>
                <a:schemeClr val="bg1"/>
              </a:solidFill>
              <a:effectLst/>
              <a:latin typeface="+mn-lt"/>
              <a:ea typeface="+mn-ea"/>
              <a:cs typeface="+mn-cs"/>
            </a:rPr>
            <a:t> </a:t>
          </a:r>
        </a:p>
        <a:p>
          <a:pPr rtl="0"/>
          <a:endParaRPr lang="en-US" sz="800" b="0" i="0" baseline="0">
            <a:solidFill>
              <a:schemeClr val="bg1"/>
            </a:solidFill>
            <a:effectLst/>
            <a:latin typeface="+mn-lt"/>
            <a:ea typeface="+mn-ea"/>
            <a:cs typeface="+mn-cs"/>
          </a:endParaRPr>
        </a:p>
        <a:p>
          <a:pPr rtl="0"/>
          <a:r>
            <a:rPr lang="en-US" sz="800" b="0" i="0" baseline="0">
              <a:solidFill>
                <a:schemeClr val="bg1"/>
              </a:solidFill>
              <a:effectLst/>
              <a:latin typeface="+mn-lt"/>
              <a:ea typeface="+mn-ea"/>
              <a:cs typeface="+mn-cs"/>
            </a:rPr>
            <a:t>The Omdia research, data and information referenced herein (the “Omdia Materials”) are the copyrighted property of Informa Tech and its subsidiaries or affiliates (together “Informa Tech”) or its third party data providers and represent data, research, opinions, or viewpoints published by Informa Tech, and are not representations of fact.</a:t>
          </a:r>
          <a:br>
            <a:rPr lang="en-US" sz="800" b="0" i="0" baseline="0">
              <a:solidFill>
                <a:schemeClr val="bg1"/>
              </a:solidFill>
              <a:effectLst/>
              <a:latin typeface="+mn-lt"/>
              <a:ea typeface="+mn-ea"/>
              <a:cs typeface="+mn-cs"/>
            </a:rPr>
          </a:br>
          <a:br>
            <a:rPr lang="en-US" sz="800" b="0" i="0" baseline="0">
              <a:solidFill>
                <a:schemeClr val="bg1"/>
              </a:solidFill>
              <a:effectLst/>
              <a:latin typeface="+mn-lt"/>
              <a:ea typeface="+mn-ea"/>
              <a:cs typeface="+mn-cs"/>
            </a:rPr>
          </a:br>
          <a:r>
            <a:rPr lang="en-US" sz="800" b="0" i="0" baseline="0">
              <a:solidFill>
                <a:schemeClr val="bg1"/>
              </a:solidFill>
              <a:effectLst/>
              <a:latin typeface="+mn-lt"/>
              <a:ea typeface="+mn-ea"/>
              <a:cs typeface="+mn-cs"/>
            </a:rPr>
            <a:t>The Omdia Materials reflect information and opinions from the original publication date and not from the date of this document. The information and opinions expressed in the Omdia Materials are subject to change without notice and Informa Tech does not have any duty or responsibility to update the Omdia Materials or this publication as a result. </a:t>
          </a:r>
          <a:br>
            <a:rPr lang="en-US" sz="800" b="0" i="0" baseline="0">
              <a:solidFill>
                <a:schemeClr val="bg1"/>
              </a:solidFill>
              <a:effectLst/>
              <a:latin typeface="+mn-lt"/>
              <a:ea typeface="+mn-ea"/>
              <a:cs typeface="+mn-cs"/>
            </a:rPr>
          </a:br>
          <a:br>
            <a:rPr lang="en-US" sz="800" b="0" i="0" baseline="0">
              <a:solidFill>
                <a:schemeClr val="bg1"/>
              </a:solidFill>
              <a:effectLst/>
              <a:latin typeface="+mn-lt"/>
              <a:ea typeface="+mn-ea"/>
              <a:cs typeface="+mn-cs"/>
            </a:rPr>
          </a:br>
          <a:r>
            <a:rPr lang="en-US" sz="800" b="0" i="0" baseline="0">
              <a:solidFill>
                <a:schemeClr val="bg1"/>
              </a:solidFill>
              <a:effectLst/>
              <a:latin typeface="+mn-lt"/>
              <a:ea typeface="+mn-ea"/>
              <a:cs typeface="+mn-cs"/>
            </a:rPr>
            <a:t>Omdia Materials are delivered on an “as-is” and “as-available” basis.  No representation or warranty, express or implied, is made as to the fairness, accuracy, completeness, or correctness of the information, opinions, and conclusions contained in Omdia Materials. </a:t>
          </a:r>
          <a:br>
            <a:rPr lang="en-US" sz="800" b="0" i="0" baseline="0">
              <a:solidFill>
                <a:schemeClr val="bg1"/>
              </a:solidFill>
              <a:effectLst/>
              <a:latin typeface="+mn-lt"/>
              <a:ea typeface="+mn-ea"/>
              <a:cs typeface="+mn-cs"/>
            </a:rPr>
          </a:br>
          <a:br>
            <a:rPr lang="en-US" sz="800" b="0" i="0" baseline="0">
              <a:solidFill>
                <a:schemeClr val="bg1"/>
              </a:solidFill>
              <a:effectLst/>
              <a:latin typeface="+mn-lt"/>
              <a:ea typeface="+mn-ea"/>
              <a:cs typeface="+mn-cs"/>
            </a:rPr>
          </a:br>
          <a:r>
            <a:rPr lang="en-US" sz="800" b="0" i="0" baseline="0">
              <a:solidFill>
                <a:schemeClr val="bg1"/>
              </a:solidFill>
              <a:effectLst/>
              <a:latin typeface="+mn-lt"/>
              <a:ea typeface="+mn-ea"/>
              <a:cs typeface="+mn-cs"/>
            </a:rPr>
            <a:t>To the maximum extent permitted by law, Informa Tech and its affiliates, officers, directors, employees, agents, and third party data providers disclaim any liability (including, without limitation, any liability arising from fault or negligence) as to the accuracy or completeness or use of the Omdia Materials. Informa Tech will not, under any circumstance whatsoever, be liable for any trading, investment, commercial, or other decisions based on or made in reliance of the Omdia Materials.</a:t>
          </a:r>
        </a:p>
        <a:p>
          <a:pPr rtl="0"/>
          <a:endParaRPr lang="en-US" sz="800" b="0" i="0" baseline="0">
            <a:solidFill>
              <a:schemeClr val="bg1"/>
            </a:solidFill>
            <a:effectLst/>
            <a:latin typeface="+mn-lt"/>
            <a:ea typeface="+mn-ea"/>
            <a:cs typeface="+mn-cs"/>
          </a:endParaRPr>
        </a:p>
      </xdr:txBody>
    </xdr:sp>
    <xdr:clientData/>
  </xdr:twoCellAnchor>
  <xdr:twoCellAnchor editAs="oneCell">
    <xdr:from>
      <xdr:col>2</xdr:col>
      <xdr:colOff>38100</xdr:colOff>
      <xdr:row>40</xdr:row>
      <xdr:rowOff>87451</xdr:rowOff>
    </xdr:from>
    <xdr:to>
      <xdr:col>3</xdr:col>
      <xdr:colOff>598829</xdr:colOff>
      <xdr:row>41</xdr:row>
      <xdr:rowOff>150403</xdr:rowOff>
    </xdr:to>
    <xdr:pic>
      <xdr:nvPicPr>
        <xdr:cNvPr id="5" name="Picture 4">
          <a:extLst>
            <a:ext uri="{FF2B5EF4-FFF2-40B4-BE49-F238E27FC236}">
              <a16:creationId xmlns:a16="http://schemas.microsoft.com/office/drawing/2014/main" id="{19818D4F-FF1B-40D8-9D93-1EE82E9237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47725" y="4192726"/>
          <a:ext cx="1173504" cy="253452"/>
        </a:xfrm>
        <a:prstGeom prst="rect">
          <a:avLst/>
        </a:prstGeom>
      </xdr:spPr>
    </xdr:pic>
    <xdr:clientData/>
  </xdr:twoCellAnchor>
  <xdr:twoCellAnchor editAs="oneCell">
    <xdr:from>
      <xdr:col>3</xdr:col>
      <xdr:colOff>1016000</xdr:colOff>
      <xdr:row>0</xdr:row>
      <xdr:rowOff>74084</xdr:rowOff>
    </xdr:from>
    <xdr:to>
      <xdr:col>5</xdr:col>
      <xdr:colOff>397934</xdr:colOff>
      <xdr:row>4</xdr:row>
      <xdr:rowOff>74084</xdr:rowOff>
    </xdr:to>
    <xdr:pic>
      <xdr:nvPicPr>
        <xdr:cNvPr id="6" name="Picture 5" descr="Network X">
          <a:hlinkClick xmlns:r="http://schemas.openxmlformats.org/officeDocument/2006/relationships" r:id="rId4"/>
          <a:extLst>
            <a:ext uri="{FF2B5EF4-FFF2-40B4-BE49-F238E27FC236}">
              <a16:creationId xmlns:a16="http://schemas.microsoft.com/office/drawing/2014/main" id="{C88FA879-A796-8768-92FB-B56EE82129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44750" y="74084"/>
          <a:ext cx="3202517"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0.94469</cdr:y>
    </cdr:from>
    <cdr:to>
      <cdr:x>0.53951</cdr:x>
      <cdr:y>1</cdr:y>
    </cdr:to>
    <cdr:sp macro="" textlink="">
      <cdr:nvSpPr>
        <cdr:cNvPr id="2" name="txtBoxSourceLine">
          <a:extLst xmlns:a="http://schemas.openxmlformats.org/drawingml/2006/main">
            <a:ext uri="{FF2B5EF4-FFF2-40B4-BE49-F238E27FC236}">
              <a16:creationId xmlns:a16="http://schemas.microsoft.com/office/drawing/2014/main" id="{293FE372-09F3-E974-B9BC-ACFF52A25A03}"/>
            </a:ext>
          </a:extLst>
        </cdr:cNvPr>
        <cdr:cNvSpPr txBox="1"/>
      </cdr:nvSpPr>
      <cdr:spPr>
        <a:xfrm xmlns:a="http://schemas.openxmlformats.org/drawingml/2006/main">
          <a:off x="0" y="3933330"/>
          <a:ext cx="3953691" cy="230287"/>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IN"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0.44885</cdr:x>
      <cdr:y>0.90782</cdr:y>
    </cdr:from>
    <cdr:to>
      <cdr:x>0.98836</cdr:x>
      <cdr:y>1</cdr:y>
    </cdr:to>
    <cdr:sp macro="" textlink="">
      <cdr:nvSpPr>
        <cdr:cNvPr id="3" name="txtboxCopyrightLine">
          <a:extLst xmlns:a="http://schemas.openxmlformats.org/drawingml/2006/main">
            <a:ext uri="{FF2B5EF4-FFF2-40B4-BE49-F238E27FC236}">
              <a16:creationId xmlns:a16="http://schemas.microsoft.com/office/drawing/2014/main" id="{C02C285A-0F10-9967-0993-3966F9351E66}"/>
            </a:ext>
          </a:extLst>
        </cdr:cNvPr>
        <cdr:cNvSpPr txBox="1"/>
      </cdr:nvSpPr>
      <cdr:spPr>
        <a:xfrm xmlns:a="http://schemas.openxmlformats.org/drawingml/2006/main">
          <a:off x="3289300" y="3779805"/>
          <a:ext cx="3953691" cy="383812"/>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IN" sz="800" b="0" i="0" u="none" baseline="0">
              <a:solidFill>
                <a:srgbClr val="000000"/>
              </a:solidFill>
              <a:latin typeface="Calibri" panose="020F0502020204030204" pitchFamily="34" charset="0"/>
            </a:rPr>
            <a:t>© 2024 Omdia</a:t>
          </a:r>
        </a:p>
      </cdr:txBody>
    </cdr:sp>
  </cdr:relSizeAnchor>
  <cdr:relSizeAnchor xmlns:cdr="http://schemas.openxmlformats.org/drawingml/2006/chartDrawing">
    <cdr:from>
      <cdr:x>0</cdr:x>
      <cdr:y>0.27814</cdr:y>
    </cdr:from>
    <cdr:to>
      <cdr:x>0.03977</cdr:x>
      <cdr:y>0.80822</cdr:y>
    </cdr:to>
    <cdr:sp macro="" textlink="">
      <cdr:nvSpPr>
        <cdr:cNvPr id="4" name="txtBoxPrimaryYAxisLabel">
          <a:extLst xmlns:a="http://schemas.openxmlformats.org/drawingml/2006/main">
            <a:ext uri="{FF2B5EF4-FFF2-40B4-BE49-F238E27FC236}">
              <a16:creationId xmlns:a16="http://schemas.microsoft.com/office/drawing/2014/main" id="{8A29CC8A-452C-1085-58CE-6BE3C7F4B41E}"/>
            </a:ext>
          </a:extLst>
        </cdr:cNvPr>
        <cdr:cNvSpPr txBox="1"/>
      </cdr:nvSpPr>
      <cdr:spPr>
        <a:xfrm xmlns:a="http://schemas.openxmlformats.org/drawingml/2006/main">
          <a:off x="0" y="1158081"/>
          <a:ext cx="366493" cy="2207037"/>
        </a:xfrm>
        <a:prstGeom xmlns:a="http://schemas.openxmlformats.org/drawingml/2006/main" prst="rect">
          <a:avLst/>
        </a:prstGeom>
      </cdr:spPr>
      <cdr:txBody>
        <a:bodyPr xmlns:a="http://schemas.openxmlformats.org/drawingml/2006/main" vert="vert270"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eaLnBrk="0"/>
          <a:r>
            <a:rPr lang="en-IN" sz="1000" b="1" i="0" u="none" baseline="0">
              <a:solidFill>
                <a:srgbClr val="000000"/>
              </a:solidFill>
              <a:latin typeface="Calibri" panose="020F0502020204030204" pitchFamily="34" charset="0"/>
            </a:rPr>
            <a:t>Subscriptions (000s)</a:t>
          </a:r>
        </a:p>
      </cdr:txBody>
    </cdr:sp>
  </cdr:relSizeAnchor>
</c:userShapes>
</file>

<file path=xl/drawings/drawing11.xml><?xml version="1.0" encoding="utf-8"?>
<xdr:wsDr xmlns:xdr="http://schemas.openxmlformats.org/drawingml/2006/spreadsheetDrawing" xmlns:a="http://schemas.openxmlformats.org/drawingml/2006/main">
  <xdr:twoCellAnchor>
    <xdr:from>
      <xdr:col>12</xdr:col>
      <xdr:colOff>50400</xdr:colOff>
      <xdr:row>5</xdr:row>
      <xdr:rowOff>59927</xdr:rowOff>
    </xdr:from>
    <xdr:to>
      <xdr:col>26</xdr:col>
      <xdr:colOff>142875</xdr:colOff>
      <xdr:row>27</xdr:row>
      <xdr:rowOff>154781</xdr:rowOff>
    </xdr:to>
    <xdr:graphicFrame macro="">
      <xdr:nvGraphicFramePr>
        <xdr:cNvPr id="2" name="Chart 1">
          <a:extLst>
            <a:ext uri="{FF2B5EF4-FFF2-40B4-BE49-F238E27FC236}">
              <a16:creationId xmlns:a16="http://schemas.microsoft.com/office/drawing/2014/main" id="{65D0A312-8AF1-D439-1DA1-192549F91A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640161</xdr:colOff>
      <xdr:row>28</xdr:row>
      <xdr:rowOff>173432</xdr:rowOff>
    </xdr:from>
    <xdr:to>
      <xdr:col>26</xdr:col>
      <xdr:colOff>202406</xdr:colOff>
      <xdr:row>51</xdr:row>
      <xdr:rowOff>26987</xdr:rowOff>
    </xdr:to>
    <xdr:graphicFrame macro="">
      <xdr:nvGraphicFramePr>
        <xdr:cNvPr id="3" name="Chart 2">
          <a:extLst>
            <a:ext uri="{FF2B5EF4-FFF2-40B4-BE49-F238E27FC236}">
              <a16:creationId xmlns:a16="http://schemas.microsoft.com/office/drawing/2014/main" id="{DBA20DBA-A8E0-BCC1-88F9-E15349BACB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627856</xdr:colOff>
      <xdr:row>77</xdr:row>
      <xdr:rowOff>152001</xdr:rowOff>
    </xdr:from>
    <xdr:to>
      <xdr:col>26</xdr:col>
      <xdr:colOff>261937</xdr:colOff>
      <xdr:row>97</xdr:row>
      <xdr:rowOff>71437</xdr:rowOff>
    </xdr:to>
    <xdr:graphicFrame macro="">
      <xdr:nvGraphicFramePr>
        <xdr:cNvPr id="5" name="Chart 4">
          <a:extLst>
            <a:ext uri="{FF2B5EF4-FFF2-40B4-BE49-F238E27FC236}">
              <a16:creationId xmlns:a16="http://schemas.microsoft.com/office/drawing/2014/main" id="{25B89F53-8B99-8DAD-7ADF-34F8D579D5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17858</xdr:colOff>
      <xdr:row>54</xdr:row>
      <xdr:rowOff>51195</xdr:rowOff>
    </xdr:from>
    <xdr:to>
      <xdr:col>26</xdr:col>
      <xdr:colOff>214312</xdr:colOff>
      <xdr:row>76</xdr:row>
      <xdr:rowOff>59530</xdr:rowOff>
    </xdr:to>
    <xdr:graphicFrame macro="">
      <xdr:nvGraphicFramePr>
        <xdr:cNvPr id="6" name="Chart 5">
          <a:extLst>
            <a:ext uri="{FF2B5EF4-FFF2-40B4-BE49-F238E27FC236}">
              <a16:creationId xmlns:a16="http://schemas.microsoft.com/office/drawing/2014/main" id="{6BFF8D9B-3875-79FB-F479-5A2AE9E6AC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0.01375</cdr:x>
      <cdr:y>0.91854</cdr:y>
    </cdr:from>
    <cdr:to>
      <cdr:x>0.70988</cdr:x>
      <cdr:y>0.98292</cdr:y>
    </cdr:to>
    <cdr:sp macro="" textlink="">
      <cdr:nvSpPr>
        <cdr:cNvPr id="2" name="txtBoxSourceLine">
          <a:extLst xmlns:a="http://schemas.openxmlformats.org/drawingml/2006/main">
            <a:ext uri="{FF2B5EF4-FFF2-40B4-BE49-F238E27FC236}">
              <a16:creationId xmlns:a16="http://schemas.microsoft.com/office/drawing/2014/main" id="{7B5D34A7-A32A-DF20-50C2-A295E8297F81}"/>
            </a:ext>
          </a:extLst>
        </cdr:cNvPr>
        <cdr:cNvSpPr txBox="1"/>
      </cdr:nvSpPr>
      <cdr:spPr>
        <a:xfrm xmlns:a="http://schemas.openxmlformats.org/drawingml/2006/main">
          <a:off x="86545" y="3110659"/>
          <a:ext cx="4380363" cy="218028"/>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0.33029</cdr:x>
      <cdr:y>0.90087</cdr:y>
    </cdr:from>
    <cdr:to>
      <cdr:x>0.98799</cdr:x>
      <cdr:y>0.9908</cdr:y>
    </cdr:to>
    <cdr:sp macro="" textlink="">
      <cdr:nvSpPr>
        <cdr:cNvPr id="3" name="txtboxCopyrightLine">
          <a:extLst xmlns:a="http://schemas.openxmlformats.org/drawingml/2006/main">
            <a:ext uri="{FF2B5EF4-FFF2-40B4-BE49-F238E27FC236}">
              <a16:creationId xmlns:a16="http://schemas.microsoft.com/office/drawing/2014/main" id="{A8CC82B8-E1FA-4CC4-9D56-7FDB73052A0B}"/>
            </a:ext>
          </a:extLst>
        </cdr:cNvPr>
        <cdr:cNvSpPr txBox="1"/>
      </cdr:nvSpPr>
      <cdr:spPr>
        <a:xfrm xmlns:a="http://schemas.openxmlformats.org/drawingml/2006/main">
          <a:off x="3003550" y="3646488"/>
          <a:ext cx="5980850" cy="364008"/>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13.xml><?xml version="1.0" encoding="utf-8"?>
<c:userShapes xmlns:c="http://schemas.openxmlformats.org/drawingml/2006/chart">
  <cdr:relSizeAnchor xmlns:cdr="http://schemas.openxmlformats.org/drawingml/2006/chartDrawing">
    <cdr:from>
      <cdr:x>0.01281</cdr:x>
      <cdr:y>0.93634</cdr:y>
    </cdr:from>
    <cdr:to>
      <cdr:x>0.66244</cdr:x>
      <cdr:y>0.99078</cdr:y>
    </cdr:to>
    <cdr:sp macro="" textlink="">
      <cdr:nvSpPr>
        <cdr:cNvPr id="2" name="txtBoxSourceLine">
          <a:extLst xmlns:a="http://schemas.openxmlformats.org/drawingml/2006/main">
            <a:ext uri="{FF2B5EF4-FFF2-40B4-BE49-F238E27FC236}">
              <a16:creationId xmlns:a16="http://schemas.microsoft.com/office/drawing/2014/main" id="{437ABAA5-0C6F-D7DF-20AE-EAC3A9A7EA7E}"/>
            </a:ext>
          </a:extLst>
        </cdr:cNvPr>
        <cdr:cNvSpPr txBox="1"/>
      </cdr:nvSpPr>
      <cdr:spPr>
        <a:xfrm xmlns:a="http://schemas.openxmlformats.org/drawingml/2006/main">
          <a:off x="86519" y="3753644"/>
          <a:ext cx="4387381" cy="218232"/>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0.33367</cdr:x>
      <cdr:y>0.89773</cdr:y>
    </cdr:from>
    <cdr:to>
      <cdr:x>0.98331</cdr:x>
      <cdr:y>0.98846</cdr:y>
    </cdr:to>
    <cdr:sp macro="" textlink="">
      <cdr:nvSpPr>
        <cdr:cNvPr id="3" name="txtboxCopyrightLine">
          <a:extLst xmlns:a="http://schemas.openxmlformats.org/drawingml/2006/main">
            <a:ext uri="{FF2B5EF4-FFF2-40B4-BE49-F238E27FC236}">
              <a16:creationId xmlns:a16="http://schemas.microsoft.com/office/drawing/2014/main" id="{2E48B42A-4774-61C7-B21B-65177A45CF51}"/>
            </a:ext>
          </a:extLst>
        </cdr:cNvPr>
        <cdr:cNvSpPr txBox="1"/>
      </cdr:nvSpPr>
      <cdr:spPr>
        <a:xfrm xmlns:a="http://schemas.openxmlformats.org/drawingml/2006/main">
          <a:off x="2253456" y="3598862"/>
          <a:ext cx="4387469" cy="363720"/>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14.xml><?xml version="1.0" encoding="utf-8"?>
<c:userShapes xmlns:c="http://schemas.openxmlformats.org/drawingml/2006/chart">
  <cdr:relSizeAnchor xmlns:cdr="http://schemas.openxmlformats.org/drawingml/2006/chartDrawing">
    <cdr:from>
      <cdr:x>0.0107</cdr:x>
      <cdr:y>0.93979</cdr:y>
    </cdr:from>
    <cdr:to>
      <cdr:x>0.98461</cdr:x>
      <cdr:y>0.99154</cdr:y>
    </cdr:to>
    <cdr:sp macro="" textlink="">
      <cdr:nvSpPr>
        <cdr:cNvPr id="2" name="txtBoxSourceLine">
          <a:extLst xmlns:a="http://schemas.openxmlformats.org/drawingml/2006/main">
            <a:ext uri="{FF2B5EF4-FFF2-40B4-BE49-F238E27FC236}">
              <a16:creationId xmlns:a16="http://schemas.microsoft.com/office/drawing/2014/main" id="{FA3D8D1C-0B6C-22A4-CF0A-422E769EAFFE}"/>
            </a:ext>
          </a:extLst>
        </cdr:cNvPr>
        <cdr:cNvSpPr txBox="1"/>
      </cdr:nvSpPr>
      <cdr:spPr>
        <a:xfrm xmlns:a="http://schemas.openxmlformats.org/drawingml/2006/main">
          <a:off x="74612" y="3289300"/>
          <a:ext cx="6789576" cy="181143"/>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0.00387</cdr:x>
      <cdr:y>0.88876</cdr:y>
    </cdr:from>
    <cdr:to>
      <cdr:x>0.97779</cdr:x>
      <cdr:y>0.97502</cdr:y>
    </cdr:to>
    <cdr:sp macro="" textlink="">
      <cdr:nvSpPr>
        <cdr:cNvPr id="3" name="txtboxCopyrightLine">
          <a:extLst xmlns:a="http://schemas.openxmlformats.org/drawingml/2006/main">
            <a:ext uri="{FF2B5EF4-FFF2-40B4-BE49-F238E27FC236}">
              <a16:creationId xmlns:a16="http://schemas.microsoft.com/office/drawing/2014/main" id="{BD6AF506-3362-D412-B6C0-DF2E48FBE860}"/>
            </a:ext>
          </a:extLst>
        </cdr:cNvPr>
        <cdr:cNvSpPr txBox="1"/>
      </cdr:nvSpPr>
      <cdr:spPr>
        <a:xfrm xmlns:a="http://schemas.openxmlformats.org/drawingml/2006/main">
          <a:off x="26987" y="3110706"/>
          <a:ext cx="6789713" cy="301906"/>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15.xml><?xml version="1.0" encoding="utf-8"?>
<c:userShapes xmlns:c="http://schemas.openxmlformats.org/drawingml/2006/chart">
  <cdr:relSizeAnchor xmlns:cdr="http://schemas.openxmlformats.org/drawingml/2006/chartDrawing">
    <cdr:from>
      <cdr:x>0.01124</cdr:x>
      <cdr:y>0.94223</cdr:y>
    </cdr:from>
    <cdr:to>
      <cdr:x>0.84577</cdr:x>
      <cdr:y>0.98809</cdr:y>
    </cdr:to>
    <cdr:sp macro="" textlink="">
      <cdr:nvSpPr>
        <cdr:cNvPr id="9" name="txtBoxSourceLine">
          <a:extLst xmlns:a="http://schemas.openxmlformats.org/drawingml/2006/main">
            <a:ext uri="{FF2B5EF4-FFF2-40B4-BE49-F238E27FC236}">
              <a16:creationId xmlns:a16="http://schemas.microsoft.com/office/drawing/2014/main" id="{1B4D2E38-AB4F-4804-2895-7CC9446E24C9}"/>
            </a:ext>
          </a:extLst>
        </cdr:cNvPr>
        <cdr:cNvSpPr txBox="1"/>
      </cdr:nvSpPr>
      <cdr:spPr>
        <a:xfrm xmlns:a="http://schemas.openxmlformats.org/drawingml/2006/main">
          <a:off x="86519" y="3967956"/>
          <a:ext cx="6423679" cy="193125"/>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0.16545</cdr:x>
      <cdr:y>0.91678</cdr:y>
    </cdr:from>
    <cdr:to>
      <cdr:x>1</cdr:x>
      <cdr:y>0.99321</cdr:y>
    </cdr:to>
    <cdr:sp macro="" textlink="">
      <cdr:nvSpPr>
        <cdr:cNvPr id="10" name="txtboxCopyrightLine">
          <a:extLst xmlns:a="http://schemas.openxmlformats.org/drawingml/2006/main">
            <a:ext uri="{FF2B5EF4-FFF2-40B4-BE49-F238E27FC236}">
              <a16:creationId xmlns:a16="http://schemas.microsoft.com/office/drawing/2014/main" id="{887633EA-9BDA-6ABA-12DE-2077AF1CE21B}"/>
            </a:ext>
          </a:extLst>
        </cdr:cNvPr>
        <cdr:cNvSpPr txBox="1"/>
      </cdr:nvSpPr>
      <cdr:spPr>
        <a:xfrm xmlns:a="http://schemas.openxmlformats.org/drawingml/2006/main">
          <a:off x="1273538" y="3860800"/>
          <a:ext cx="6423853" cy="321847"/>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16.xml><?xml version="1.0" encoding="utf-8"?>
<xdr:wsDr xmlns:xdr="http://schemas.openxmlformats.org/drawingml/2006/spreadsheetDrawing" xmlns:a="http://schemas.openxmlformats.org/drawingml/2006/main">
  <xdr:twoCellAnchor>
    <xdr:from>
      <xdr:col>12</xdr:col>
      <xdr:colOff>497283</xdr:colOff>
      <xdr:row>10</xdr:row>
      <xdr:rowOff>66277</xdr:rowOff>
    </xdr:from>
    <xdr:to>
      <xdr:col>23</xdr:col>
      <xdr:colOff>547686</xdr:colOff>
      <xdr:row>34</xdr:row>
      <xdr:rowOff>113505</xdr:rowOff>
    </xdr:to>
    <xdr:graphicFrame macro="">
      <xdr:nvGraphicFramePr>
        <xdr:cNvPr id="3" name="Chart 2">
          <a:extLst>
            <a:ext uri="{FF2B5EF4-FFF2-40B4-BE49-F238E27FC236}">
              <a16:creationId xmlns:a16="http://schemas.microsoft.com/office/drawing/2014/main" id="{1D7B5B3A-69EC-C933-7520-E5EBE1337C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178990</xdr:colOff>
      <xdr:row>68</xdr:row>
      <xdr:rowOff>84533</xdr:rowOff>
    </xdr:from>
    <xdr:to>
      <xdr:col>22</xdr:col>
      <xdr:colOff>285750</xdr:colOff>
      <xdr:row>92</xdr:row>
      <xdr:rowOff>95250</xdr:rowOff>
    </xdr:to>
    <xdr:graphicFrame macro="">
      <xdr:nvGraphicFramePr>
        <xdr:cNvPr id="4" name="Chart 3">
          <a:extLst>
            <a:ext uri="{FF2B5EF4-FFF2-40B4-BE49-F238E27FC236}">
              <a16:creationId xmlns:a16="http://schemas.microsoft.com/office/drawing/2014/main" id="{D7386802-4E3F-09CF-7D43-3856108BD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0.01883</cdr:x>
      <cdr:y>0.91723</cdr:y>
    </cdr:from>
    <cdr:to>
      <cdr:x>0.54759</cdr:x>
      <cdr:y>0.98422</cdr:y>
    </cdr:to>
    <cdr:sp macro="" textlink="">
      <cdr:nvSpPr>
        <cdr:cNvPr id="2" name="txtBoxSourceLine">
          <a:extLst xmlns:a="http://schemas.openxmlformats.org/drawingml/2006/main">
            <a:ext uri="{FF2B5EF4-FFF2-40B4-BE49-F238E27FC236}">
              <a16:creationId xmlns:a16="http://schemas.microsoft.com/office/drawing/2014/main" id="{9E96A0E7-B359-62D8-B52C-BC06286F9B11}"/>
            </a:ext>
          </a:extLst>
        </cdr:cNvPr>
        <cdr:cNvSpPr txBox="1"/>
      </cdr:nvSpPr>
      <cdr:spPr>
        <a:xfrm xmlns:a="http://schemas.openxmlformats.org/drawingml/2006/main">
          <a:off x="134144" y="4015581"/>
          <a:ext cx="3766193" cy="293279"/>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0.47183</cdr:x>
      <cdr:y>0.92539</cdr:y>
    </cdr:from>
    <cdr:to>
      <cdr:x>0.98046</cdr:x>
      <cdr:y>0.99237</cdr:y>
    </cdr:to>
    <cdr:sp macro="" textlink="">
      <cdr:nvSpPr>
        <cdr:cNvPr id="3" name="txtboxCopyrightLine">
          <a:extLst xmlns:a="http://schemas.openxmlformats.org/drawingml/2006/main">
            <a:ext uri="{FF2B5EF4-FFF2-40B4-BE49-F238E27FC236}">
              <a16:creationId xmlns:a16="http://schemas.microsoft.com/office/drawing/2014/main" id="{6779511B-D0F8-13D1-556A-C2BECF4F1E1C}"/>
            </a:ext>
          </a:extLst>
        </cdr:cNvPr>
        <cdr:cNvSpPr txBox="1"/>
      </cdr:nvSpPr>
      <cdr:spPr>
        <a:xfrm xmlns:a="http://schemas.openxmlformats.org/drawingml/2006/main">
          <a:off x="3360738" y="4051300"/>
          <a:ext cx="3622789" cy="293236"/>
        </a:xfrm>
        <a:prstGeom xmlns:a="http://schemas.openxmlformats.org/drawingml/2006/main" prst="rect">
          <a:avLst/>
        </a:prstGeom>
        <a:ln xmlns:a="http://schemas.openxmlformats.org/drawingml/2006/main">
          <a:noFill/>
        </a:ln>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18.xml><?xml version="1.0" encoding="utf-8"?>
<c:userShapes xmlns:c="http://schemas.openxmlformats.org/drawingml/2006/chart">
  <cdr:relSizeAnchor xmlns:cdr="http://schemas.openxmlformats.org/drawingml/2006/chartDrawing">
    <cdr:from>
      <cdr:x>0.01869</cdr:x>
      <cdr:y>0.91445</cdr:y>
    </cdr:from>
    <cdr:to>
      <cdr:x>0.5433</cdr:x>
      <cdr:y>0.98163</cdr:y>
    </cdr:to>
    <cdr:sp macro="" textlink="">
      <cdr:nvSpPr>
        <cdr:cNvPr id="2" name="txtBoxSourceLine">
          <a:extLst xmlns:a="http://schemas.openxmlformats.org/drawingml/2006/main">
            <a:ext uri="{FF2B5EF4-FFF2-40B4-BE49-F238E27FC236}">
              <a16:creationId xmlns:a16="http://schemas.microsoft.com/office/drawing/2014/main" id="{5B06E351-5350-64F3-DC22-72D27BF2F089}"/>
            </a:ext>
          </a:extLst>
        </cdr:cNvPr>
        <cdr:cNvSpPr txBox="1"/>
      </cdr:nvSpPr>
      <cdr:spPr>
        <a:xfrm xmlns:a="http://schemas.openxmlformats.org/drawingml/2006/main">
          <a:off x="134144" y="3991769"/>
          <a:ext cx="3764514" cy="293279"/>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0.47331</cdr:x>
      <cdr:y>0.90899</cdr:y>
    </cdr:from>
    <cdr:to>
      <cdr:x>0.97794</cdr:x>
      <cdr:y>0.97617</cdr:y>
    </cdr:to>
    <cdr:sp macro="" textlink="">
      <cdr:nvSpPr>
        <cdr:cNvPr id="3" name="txtboxCopyrightLine">
          <a:extLst xmlns:a="http://schemas.openxmlformats.org/drawingml/2006/main">
            <a:ext uri="{FF2B5EF4-FFF2-40B4-BE49-F238E27FC236}">
              <a16:creationId xmlns:a16="http://schemas.microsoft.com/office/drawing/2014/main" id="{D858B8B7-A5AC-9CF4-918A-43508DB39D2E}"/>
            </a:ext>
          </a:extLst>
        </cdr:cNvPr>
        <cdr:cNvSpPr txBox="1"/>
      </cdr:nvSpPr>
      <cdr:spPr>
        <a:xfrm xmlns:a="http://schemas.openxmlformats.org/drawingml/2006/main">
          <a:off x="3396457" y="3967956"/>
          <a:ext cx="3621174" cy="293236"/>
        </a:xfrm>
        <a:prstGeom xmlns:a="http://schemas.openxmlformats.org/drawingml/2006/main" prst="rect">
          <a:avLst/>
        </a:prstGeom>
        <a:ln xmlns:a="http://schemas.openxmlformats.org/drawingml/2006/main">
          <a:noFill/>
        </a:ln>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19.xml><?xml version="1.0" encoding="utf-8"?>
<xdr:wsDr xmlns:xdr="http://schemas.openxmlformats.org/drawingml/2006/spreadsheetDrawing" xmlns:a="http://schemas.openxmlformats.org/drawingml/2006/main">
  <xdr:twoCellAnchor>
    <xdr:from>
      <xdr:col>14</xdr:col>
      <xdr:colOff>609998</xdr:colOff>
      <xdr:row>4</xdr:row>
      <xdr:rowOff>93263</xdr:rowOff>
    </xdr:from>
    <xdr:to>
      <xdr:col>26</xdr:col>
      <xdr:colOff>381000</xdr:colOff>
      <xdr:row>28</xdr:row>
      <xdr:rowOff>36511</xdr:rowOff>
    </xdr:to>
    <xdr:graphicFrame macro="">
      <xdr:nvGraphicFramePr>
        <xdr:cNvPr id="2" name="Chart 1">
          <a:extLst>
            <a:ext uri="{FF2B5EF4-FFF2-40B4-BE49-F238E27FC236}">
              <a16:creationId xmlns:a16="http://schemas.microsoft.com/office/drawing/2014/main" id="{8742D965-B84F-A45F-698F-10D4923F74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630633</xdr:colOff>
      <xdr:row>29</xdr:row>
      <xdr:rowOff>125809</xdr:rowOff>
    </xdr:from>
    <xdr:to>
      <xdr:col>26</xdr:col>
      <xdr:colOff>333374</xdr:colOff>
      <xdr:row>55</xdr:row>
      <xdr:rowOff>0</xdr:rowOff>
    </xdr:to>
    <xdr:graphicFrame macro="">
      <xdr:nvGraphicFramePr>
        <xdr:cNvPr id="3" name="Chart 2">
          <a:extLst>
            <a:ext uri="{FF2B5EF4-FFF2-40B4-BE49-F238E27FC236}">
              <a16:creationId xmlns:a16="http://schemas.microsoft.com/office/drawing/2014/main" id="{6BA83BA7-FBF4-A04E-C571-6FFFA721F9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19</xdr:col>
      <xdr:colOff>508000</xdr:colOff>
      <xdr:row>9</xdr:row>
      <xdr:rowOff>30877</xdr:rowOff>
    </xdr:to>
    <xdr:sp macro="" textlink="">
      <xdr:nvSpPr>
        <xdr:cNvPr id="2" name="Title 5">
          <a:extLst>
            <a:ext uri="{FF2B5EF4-FFF2-40B4-BE49-F238E27FC236}">
              <a16:creationId xmlns:a16="http://schemas.microsoft.com/office/drawing/2014/main" id="{CEB14F30-2CFD-4678-9687-5068830E7932}"/>
            </a:ext>
          </a:extLst>
        </xdr:cNvPr>
        <xdr:cNvSpPr>
          <a:spLocks noGrp="1"/>
        </xdr:cNvSpPr>
      </xdr:nvSpPr>
      <xdr:spPr>
        <a:xfrm>
          <a:off x="609600" y="361950"/>
          <a:ext cx="11480800" cy="1116727"/>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200" kern="1200">
              <a:solidFill>
                <a:schemeClr val="accent1"/>
              </a:solidFill>
              <a:latin typeface="+mj-lt"/>
              <a:ea typeface="+mj-ea"/>
              <a:cs typeface="+mj-cs"/>
            </a:defRPr>
          </a:lvl1pPr>
        </a:lstStyle>
        <a:p>
          <a:r>
            <a:rPr lang="en-GB"/>
            <a:t>Telecoms market</a:t>
          </a:r>
          <a:r>
            <a:rPr lang="en-GB" baseline="0"/>
            <a:t> </a:t>
          </a:r>
          <a:r>
            <a:rPr lang="en-GB"/>
            <a:t>data for speakers at </a:t>
          </a:r>
          <a:r>
            <a:rPr lang="en-GB">
              <a:solidFill>
                <a:schemeClr val="tx1"/>
              </a:solidFill>
            </a:rPr>
            <a:t>Network X</a:t>
          </a:r>
        </a:p>
      </xdr:txBody>
    </xdr:sp>
    <xdr:clientData/>
  </xdr:twoCellAnchor>
  <xdr:twoCellAnchor editAs="oneCell">
    <xdr:from>
      <xdr:col>16</xdr:col>
      <xdr:colOff>316178</xdr:colOff>
      <xdr:row>1</xdr:row>
      <xdr:rowOff>162719</xdr:rowOff>
    </xdr:from>
    <xdr:to>
      <xdr:col>36</xdr:col>
      <xdr:colOff>124620</xdr:colOff>
      <xdr:row>17</xdr:row>
      <xdr:rowOff>35719</xdr:rowOff>
    </xdr:to>
    <xdr:pic>
      <xdr:nvPicPr>
        <xdr:cNvPr id="3" name="Picture 2" descr="Network X 2024">
          <a:extLst>
            <a:ext uri="{FF2B5EF4-FFF2-40B4-BE49-F238E27FC236}">
              <a16:creationId xmlns:a16="http://schemas.microsoft.com/office/drawing/2014/main" id="{DCDC31C7-AAA3-051D-5CB6-8CAD5B09F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00647" y="353219"/>
          <a:ext cx="11476567" cy="599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0.00895</cdr:x>
      <cdr:y>0.94025</cdr:y>
    </cdr:from>
    <cdr:to>
      <cdr:x>0.52795</cdr:x>
      <cdr:y>0.9966</cdr:y>
    </cdr:to>
    <cdr:sp macro="" textlink="">
      <cdr:nvSpPr>
        <cdr:cNvPr id="2" name="txtBoxSourceLine">
          <a:extLst xmlns:a="http://schemas.openxmlformats.org/drawingml/2006/main">
            <a:ext uri="{FF2B5EF4-FFF2-40B4-BE49-F238E27FC236}">
              <a16:creationId xmlns:a16="http://schemas.microsoft.com/office/drawing/2014/main" id="{B9D86B89-125A-1DA5-604D-DBD1D2DAA478}"/>
            </a:ext>
          </a:extLst>
        </cdr:cNvPr>
        <cdr:cNvSpPr txBox="1"/>
      </cdr:nvSpPr>
      <cdr:spPr>
        <a:xfrm xmlns:a="http://schemas.openxmlformats.org/drawingml/2006/main">
          <a:off x="62706" y="4015582"/>
          <a:ext cx="3636550" cy="240677"/>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0.46944</cdr:x>
      <cdr:y>0.89843</cdr:y>
    </cdr:from>
    <cdr:to>
      <cdr:x>0.98844</cdr:x>
      <cdr:y>0.99235</cdr:y>
    </cdr:to>
    <cdr:sp macro="" textlink="">
      <cdr:nvSpPr>
        <cdr:cNvPr id="3" name="txtboxCopyrightLine">
          <a:extLst xmlns:a="http://schemas.openxmlformats.org/drawingml/2006/main">
            <a:ext uri="{FF2B5EF4-FFF2-40B4-BE49-F238E27FC236}">
              <a16:creationId xmlns:a16="http://schemas.microsoft.com/office/drawing/2014/main" id="{1511DC0D-07F1-92A9-1A99-C9A30DDB977F}"/>
            </a:ext>
          </a:extLst>
        </cdr:cNvPr>
        <cdr:cNvSpPr txBox="1"/>
      </cdr:nvSpPr>
      <cdr:spPr>
        <a:xfrm xmlns:a="http://schemas.openxmlformats.org/drawingml/2006/main">
          <a:off x="3289300" y="3836987"/>
          <a:ext cx="3636550" cy="401105"/>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21.xml><?xml version="1.0" encoding="utf-8"?>
<c:userShapes xmlns:c="http://schemas.openxmlformats.org/drawingml/2006/chart">
  <cdr:relSizeAnchor xmlns:cdr="http://schemas.openxmlformats.org/drawingml/2006/chartDrawing">
    <cdr:from>
      <cdr:x>0.00579</cdr:x>
      <cdr:y>0.95155</cdr:y>
    </cdr:from>
    <cdr:to>
      <cdr:x>0.54471</cdr:x>
      <cdr:y>1</cdr:y>
    </cdr:to>
    <cdr:sp macro="" textlink="">
      <cdr:nvSpPr>
        <cdr:cNvPr id="2" name="txtBoxSourceLine">
          <a:extLst xmlns:a="http://schemas.openxmlformats.org/drawingml/2006/main">
            <a:ext uri="{FF2B5EF4-FFF2-40B4-BE49-F238E27FC236}">
              <a16:creationId xmlns:a16="http://schemas.microsoft.com/office/drawing/2014/main" id="{D5D6156F-CBB3-A6B9-81DF-8703EC8EDA58}"/>
            </a:ext>
          </a:extLst>
        </cdr:cNvPr>
        <cdr:cNvSpPr txBox="1"/>
      </cdr:nvSpPr>
      <cdr:spPr>
        <a:xfrm xmlns:a="http://schemas.openxmlformats.org/drawingml/2006/main">
          <a:off x="38894" y="4298743"/>
          <a:ext cx="3620862" cy="218885"/>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0.43818</cdr:x>
      <cdr:y>0.91259</cdr:y>
    </cdr:from>
    <cdr:to>
      <cdr:x>0.97711</cdr:x>
      <cdr:y>0.99334</cdr:y>
    </cdr:to>
    <cdr:sp macro="" textlink="">
      <cdr:nvSpPr>
        <cdr:cNvPr id="3" name="txtboxCopyrightLine">
          <a:extLst xmlns:a="http://schemas.openxmlformats.org/drawingml/2006/main">
            <a:ext uri="{FF2B5EF4-FFF2-40B4-BE49-F238E27FC236}">
              <a16:creationId xmlns:a16="http://schemas.microsoft.com/office/drawing/2014/main" id="{E6EC38A3-D678-573E-DCD6-D114598A19C7}"/>
            </a:ext>
          </a:extLst>
        </cdr:cNvPr>
        <cdr:cNvSpPr txBox="1"/>
      </cdr:nvSpPr>
      <cdr:spPr>
        <a:xfrm xmlns:a="http://schemas.openxmlformats.org/drawingml/2006/main">
          <a:off x="2944019" y="4122738"/>
          <a:ext cx="3620862" cy="364808"/>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22.xml><?xml version="1.0" encoding="utf-8"?>
<xdr:wsDr xmlns:xdr="http://schemas.openxmlformats.org/drawingml/2006/spreadsheetDrawing" xmlns:a="http://schemas.openxmlformats.org/drawingml/2006/main">
  <xdr:twoCellAnchor>
    <xdr:from>
      <xdr:col>12</xdr:col>
      <xdr:colOff>116282</xdr:colOff>
      <xdr:row>5</xdr:row>
      <xdr:rowOff>29764</xdr:rowOff>
    </xdr:from>
    <xdr:to>
      <xdr:col>24</xdr:col>
      <xdr:colOff>428624</xdr:colOff>
      <xdr:row>29</xdr:row>
      <xdr:rowOff>59530</xdr:rowOff>
    </xdr:to>
    <xdr:graphicFrame macro="">
      <xdr:nvGraphicFramePr>
        <xdr:cNvPr id="2" name="Chart 1">
          <a:extLst>
            <a:ext uri="{FF2B5EF4-FFF2-40B4-BE49-F238E27FC236}">
              <a16:creationId xmlns:a16="http://schemas.microsoft.com/office/drawing/2014/main" id="{05C044A9-C07D-CAB0-0A73-465A395996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0.00979</cdr:x>
      <cdr:y>0.9332</cdr:y>
    </cdr:from>
    <cdr:to>
      <cdr:x>0.44929</cdr:x>
      <cdr:y>0.9884</cdr:y>
    </cdr:to>
    <cdr:sp macro="" textlink="">
      <cdr:nvSpPr>
        <cdr:cNvPr id="2" name="txtBoxSourceLine">
          <a:extLst xmlns:a="http://schemas.openxmlformats.org/drawingml/2006/main">
            <a:ext uri="{FF2B5EF4-FFF2-40B4-BE49-F238E27FC236}">
              <a16:creationId xmlns:a16="http://schemas.microsoft.com/office/drawing/2014/main" id="{742C2D6A-3CAE-9C11-C72B-6CCB6D65C562}"/>
            </a:ext>
          </a:extLst>
        </cdr:cNvPr>
        <cdr:cNvSpPr txBox="1"/>
      </cdr:nvSpPr>
      <cdr:spPr>
        <a:xfrm xmlns:a="http://schemas.openxmlformats.org/drawingml/2006/main">
          <a:off x="86519" y="4075113"/>
          <a:ext cx="3885372" cy="241034"/>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0.54447</cdr:x>
      <cdr:y>0.89776</cdr:y>
    </cdr:from>
    <cdr:to>
      <cdr:x>0.98397</cdr:x>
      <cdr:y>0.98974</cdr:y>
    </cdr:to>
    <cdr:sp macro="" textlink="">
      <cdr:nvSpPr>
        <cdr:cNvPr id="3" name="txtboxCopyrightLine">
          <a:extLst xmlns:a="http://schemas.openxmlformats.org/drawingml/2006/main">
            <a:ext uri="{FF2B5EF4-FFF2-40B4-BE49-F238E27FC236}">
              <a16:creationId xmlns:a16="http://schemas.microsoft.com/office/drawing/2014/main" id="{10907AED-8C67-F2A7-4512-C1C0363AEA92}"/>
            </a:ext>
          </a:extLst>
        </cdr:cNvPr>
        <cdr:cNvSpPr txBox="1"/>
      </cdr:nvSpPr>
      <cdr:spPr>
        <a:xfrm xmlns:a="http://schemas.openxmlformats.org/drawingml/2006/main">
          <a:off x="4813300" y="3920331"/>
          <a:ext cx="3885371" cy="401701"/>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24.xml><?xml version="1.0" encoding="utf-8"?>
<xdr:wsDr xmlns:xdr="http://schemas.openxmlformats.org/drawingml/2006/spreadsheetDrawing" xmlns:a="http://schemas.openxmlformats.org/drawingml/2006/main">
  <xdr:twoCellAnchor>
    <xdr:from>
      <xdr:col>12</xdr:col>
      <xdr:colOff>410765</xdr:colOff>
      <xdr:row>22</xdr:row>
      <xdr:rowOff>143271</xdr:rowOff>
    </xdr:from>
    <xdr:to>
      <xdr:col>23</xdr:col>
      <xdr:colOff>464344</xdr:colOff>
      <xdr:row>44</xdr:row>
      <xdr:rowOff>86520</xdr:rowOff>
    </xdr:to>
    <xdr:graphicFrame macro="">
      <xdr:nvGraphicFramePr>
        <xdr:cNvPr id="3" name="Chart 2">
          <a:extLst>
            <a:ext uri="{FF2B5EF4-FFF2-40B4-BE49-F238E27FC236}">
              <a16:creationId xmlns:a16="http://schemas.microsoft.com/office/drawing/2014/main" id="{C16959D0-6D60-FE8F-9FE0-5A0A04A803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440532</xdr:colOff>
      <xdr:row>58</xdr:row>
      <xdr:rowOff>134540</xdr:rowOff>
    </xdr:from>
    <xdr:to>
      <xdr:col>23</xdr:col>
      <xdr:colOff>425451</xdr:colOff>
      <xdr:row>81</xdr:row>
      <xdr:rowOff>-1</xdr:rowOff>
    </xdr:to>
    <xdr:graphicFrame macro="">
      <xdr:nvGraphicFramePr>
        <xdr:cNvPr id="4" name="Chart 3">
          <a:extLst>
            <a:ext uri="{FF2B5EF4-FFF2-40B4-BE49-F238E27FC236}">
              <a16:creationId xmlns:a16="http://schemas.microsoft.com/office/drawing/2014/main" id="{32725687-ADC2-D33E-8600-70A4528E32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0.01436</cdr:x>
      <cdr:y>0.92676</cdr:y>
    </cdr:from>
    <cdr:to>
      <cdr:x>0.52012</cdr:x>
      <cdr:y>0.98862</cdr:y>
    </cdr:to>
    <cdr:sp macro="" textlink="">
      <cdr:nvSpPr>
        <cdr:cNvPr id="2" name="txtBoxSourceLine">
          <a:extLst xmlns:a="http://schemas.openxmlformats.org/drawingml/2006/main">
            <a:ext uri="{FF2B5EF4-FFF2-40B4-BE49-F238E27FC236}">
              <a16:creationId xmlns:a16="http://schemas.microsoft.com/office/drawing/2014/main" id="{64459FBA-411B-3149-6F4F-63A557BFD036}"/>
            </a:ext>
          </a:extLst>
        </cdr:cNvPr>
        <cdr:cNvSpPr txBox="1"/>
      </cdr:nvSpPr>
      <cdr:spPr>
        <a:xfrm xmlns:a="http://schemas.openxmlformats.org/drawingml/2006/main">
          <a:off x="110331" y="3610768"/>
          <a:ext cx="3885372" cy="241034"/>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0.47137</cdr:x>
      <cdr:y>0.88092</cdr:y>
    </cdr:from>
    <cdr:to>
      <cdr:x>0.97712</cdr:x>
      <cdr:y>0.98402</cdr:y>
    </cdr:to>
    <cdr:sp macro="" textlink="">
      <cdr:nvSpPr>
        <cdr:cNvPr id="3" name="txtboxCopyrightLine">
          <a:extLst xmlns:a="http://schemas.openxmlformats.org/drawingml/2006/main">
            <a:ext uri="{FF2B5EF4-FFF2-40B4-BE49-F238E27FC236}">
              <a16:creationId xmlns:a16="http://schemas.microsoft.com/office/drawing/2014/main" id="{B614CBD8-85D1-89B2-FA3D-F84A2CD93C78}"/>
            </a:ext>
          </a:extLst>
        </cdr:cNvPr>
        <cdr:cNvSpPr txBox="1"/>
      </cdr:nvSpPr>
      <cdr:spPr>
        <a:xfrm xmlns:a="http://schemas.openxmlformats.org/drawingml/2006/main">
          <a:off x="3622696" y="3432175"/>
          <a:ext cx="3886977" cy="401701"/>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26.xml><?xml version="1.0" encoding="utf-8"?>
<c:userShapes xmlns:c="http://schemas.openxmlformats.org/drawingml/2006/chart">
  <cdr:relSizeAnchor xmlns:cdr="http://schemas.openxmlformats.org/drawingml/2006/chartDrawing">
    <cdr:from>
      <cdr:x>0.01553</cdr:x>
      <cdr:y>0.9302</cdr:y>
    </cdr:from>
    <cdr:to>
      <cdr:x>0.50943</cdr:x>
      <cdr:y>0.9905</cdr:y>
    </cdr:to>
    <cdr:sp macro="" textlink="">
      <cdr:nvSpPr>
        <cdr:cNvPr id="2" name="txtBoxSourceLine">
          <a:extLst xmlns:a="http://schemas.openxmlformats.org/drawingml/2006/main">
            <a:ext uri="{FF2B5EF4-FFF2-40B4-BE49-F238E27FC236}">
              <a16:creationId xmlns:a16="http://schemas.microsoft.com/office/drawing/2014/main" id="{EA365F92-5769-BA90-1ADB-D3B6CDED6F47}"/>
            </a:ext>
          </a:extLst>
        </cdr:cNvPr>
        <cdr:cNvSpPr txBox="1"/>
      </cdr:nvSpPr>
      <cdr:spPr>
        <a:xfrm xmlns:a="http://schemas.openxmlformats.org/drawingml/2006/main">
          <a:off x="122238" y="3717925"/>
          <a:ext cx="3886977" cy="241034"/>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0.48603</cdr:x>
      <cdr:y>0.88849</cdr:y>
    </cdr:from>
    <cdr:to>
      <cdr:x>0.97993</cdr:x>
      <cdr:y>0.98899</cdr:y>
    </cdr:to>
    <cdr:sp macro="" textlink="">
      <cdr:nvSpPr>
        <cdr:cNvPr id="3" name="txtboxCopyrightLine">
          <a:extLst xmlns:a="http://schemas.openxmlformats.org/drawingml/2006/main">
            <a:ext uri="{FF2B5EF4-FFF2-40B4-BE49-F238E27FC236}">
              <a16:creationId xmlns:a16="http://schemas.microsoft.com/office/drawing/2014/main" id="{374DD82E-CC2F-2DA9-FA42-6464A28AD327}"/>
            </a:ext>
          </a:extLst>
        </cdr:cNvPr>
        <cdr:cNvSpPr txBox="1"/>
      </cdr:nvSpPr>
      <cdr:spPr>
        <a:xfrm xmlns:a="http://schemas.openxmlformats.org/drawingml/2006/main">
          <a:off x="3825081" y="3551237"/>
          <a:ext cx="3886977" cy="401701"/>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27.xml><?xml version="1.0" encoding="utf-8"?>
<xdr:wsDr xmlns:xdr="http://schemas.openxmlformats.org/drawingml/2006/spreadsheetDrawing" xmlns:a="http://schemas.openxmlformats.org/drawingml/2006/main">
  <xdr:twoCellAnchor>
    <xdr:from>
      <xdr:col>13</xdr:col>
      <xdr:colOff>17859</xdr:colOff>
      <xdr:row>4</xdr:row>
      <xdr:rowOff>59927</xdr:rowOff>
    </xdr:from>
    <xdr:to>
      <xdr:col>25</xdr:col>
      <xdr:colOff>166688</xdr:colOff>
      <xdr:row>25</xdr:row>
      <xdr:rowOff>161131</xdr:rowOff>
    </xdr:to>
    <xdr:graphicFrame macro="">
      <xdr:nvGraphicFramePr>
        <xdr:cNvPr id="4" name="Chart 3">
          <a:extLst>
            <a:ext uri="{FF2B5EF4-FFF2-40B4-BE49-F238E27FC236}">
              <a16:creationId xmlns:a16="http://schemas.microsoft.com/office/drawing/2014/main" id="{C6905F04-4C3F-5CE5-0C18-AE3DCB610F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598884</xdr:colOff>
      <xdr:row>28</xdr:row>
      <xdr:rowOff>54371</xdr:rowOff>
    </xdr:from>
    <xdr:to>
      <xdr:col>25</xdr:col>
      <xdr:colOff>166688</xdr:colOff>
      <xdr:row>49</xdr:row>
      <xdr:rowOff>103980</xdr:rowOff>
    </xdr:to>
    <xdr:graphicFrame macro="">
      <xdr:nvGraphicFramePr>
        <xdr:cNvPr id="6" name="Chart 5">
          <a:extLst>
            <a:ext uri="{FF2B5EF4-FFF2-40B4-BE49-F238E27FC236}">
              <a16:creationId xmlns:a16="http://schemas.microsoft.com/office/drawing/2014/main" id="{B26C88EA-4DE0-CBB7-E992-4202B26126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0.00833</cdr:x>
      <cdr:y>0.93537</cdr:y>
    </cdr:from>
    <cdr:to>
      <cdr:x>0.65453</cdr:x>
      <cdr:y>0.99573</cdr:y>
    </cdr:to>
    <cdr:sp macro="" textlink="">
      <cdr:nvSpPr>
        <cdr:cNvPr id="2" name="txtBoxSourceLine">
          <a:extLst xmlns:a="http://schemas.openxmlformats.org/drawingml/2006/main">
            <a:ext uri="{FF2B5EF4-FFF2-40B4-BE49-F238E27FC236}">
              <a16:creationId xmlns:a16="http://schemas.microsoft.com/office/drawing/2014/main" id="{F5AE3B88-D607-41FE-C2CD-3F6A564A2C95}"/>
            </a:ext>
          </a:extLst>
        </cdr:cNvPr>
        <cdr:cNvSpPr txBox="1"/>
      </cdr:nvSpPr>
      <cdr:spPr>
        <a:xfrm xmlns:a="http://schemas.openxmlformats.org/drawingml/2006/main">
          <a:off x="62707" y="3348831"/>
          <a:ext cx="4864291" cy="216096"/>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0.3389</cdr:x>
      <cdr:y>0.88216</cdr:y>
    </cdr:from>
    <cdr:to>
      <cdr:x>0.98509</cdr:x>
      <cdr:y>0.98276</cdr:y>
    </cdr:to>
    <cdr:sp macro="" textlink="">
      <cdr:nvSpPr>
        <cdr:cNvPr id="3" name="txtboxCopyrightLine">
          <a:extLst xmlns:a="http://schemas.openxmlformats.org/drawingml/2006/main">
            <a:ext uri="{FF2B5EF4-FFF2-40B4-BE49-F238E27FC236}">
              <a16:creationId xmlns:a16="http://schemas.microsoft.com/office/drawing/2014/main" id="{1CF021AF-4A58-8D7A-BBB3-2CDFE8DBF6AE}"/>
            </a:ext>
          </a:extLst>
        </cdr:cNvPr>
        <cdr:cNvSpPr txBox="1"/>
      </cdr:nvSpPr>
      <cdr:spPr>
        <a:xfrm xmlns:a="http://schemas.openxmlformats.org/drawingml/2006/main">
          <a:off x="2551113" y="3158331"/>
          <a:ext cx="4864193" cy="360160"/>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29.xml><?xml version="1.0" encoding="utf-8"?>
<c:userShapes xmlns:c="http://schemas.openxmlformats.org/drawingml/2006/chart">
  <cdr:relSizeAnchor xmlns:cdr="http://schemas.openxmlformats.org/drawingml/2006/chartDrawing">
    <cdr:from>
      <cdr:x>0.00632</cdr:x>
      <cdr:y>0.94626</cdr:y>
    </cdr:from>
    <cdr:to>
      <cdr:x>0.60416</cdr:x>
      <cdr:y>0.99979</cdr:y>
    </cdr:to>
    <cdr:sp macro="" textlink="">
      <cdr:nvSpPr>
        <cdr:cNvPr id="2" name="txtBoxSourceLine">
          <a:extLst xmlns:a="http://schemas.openxmlformats.org/drawingml/2006/main">
            <a:ext uri="{FF2B5EF4-FFF2-40B4-BE49-F238E27FC236}">
              <a16:creationId xmlns:a16="http://schemas.microsoft.com/office/drawing/2014/main" id="{9C4E765F-F8D6-72D8-E9EC-5920484A9573}"/>
            </a:ext>
          </a:extLst>
        </cdr:cNvPr>
        <cdr:cNvSpPr txBox="1"/>
      </cdr:nvSpPr>
      <cdr:spPr>
        <a:xfrm xmlns:a="http://schemas.openxmlformats.org/drawingml/2006/main">
          <a:off x="50800" y="3598862"/>
          <a:ext cx="4804419" cy="203601"/>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0.28634</cdr:x>
      <cdr:y>0.87862</cdr:y>
    </cdr:from>
    <cdr:to>
      <cdr:x>0.98352</cdr:x>
      <cdr:y>0.98122</cdr:y>
    </cdr:to>
    <cdr:sp macro="" textlink="">
      <cdr:nvSpPr>
        <cdr:cNvPr id="3" name="txtboxCopyrightLine">
          <a:extLst xmlns:a="http://schemas.openxmlformats.org/drawingml/2006/main">
            <a:ext uri="{FF2B5EF4-FFF2-40B4-BE49-F238E27FC236}">
              <a16:creationId xmlns:a16="http://schemas.microsoft.com/office/drawing/2014/main" id="{A300DDE2-23CB-D55A-E02B-3C261DECFF00}"/>
            </a:ext>
          </a:extLst>
        </cdr:cNvPr>
        <cdr:cNvSpPr txBox="1"/>
      </cdr:nvSpPr>
      <cdr:spPr>
        <a:xfrm xmlns:a="http://schemas.openxmlformats.org/drawingml/2006/main">
          <a:off x="2301082" y="3341632"/>
          <a:ext cx="5602786" cy="390183"/>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142875</xdr:rowOff>
    </xdr:from>
    <xdr:to>
      <xdr:col>3</xdr:col>
      <xdr:colOff>240412</xdr:colOff>
      <xdr:row>3</xdr:row>
      <xdr:rowOff>133350</xdr:rowOff>
    </xdr:to>
    <xdr:pic>
      <xdr:nvPicPr>
        <xdr:cNvPr id="2" name="Picture 1" descr="A picture containing drawing, clock&#10;&#10;Description automatically generated">
          <a:extLst>
            <a:ext uri="{FF2B5EF4-FFF2-40B4-BE49-F238E27FC236}">
              <a16:creationId xmlns:a16="http://schemas.microsoft.com/office/drawing/2014/main" id="{5EA327C7-9DE8-4A1B-8FCC-F6203144CA8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38175" y="320675"/>
          <a:ext cx="1780287" cy="355600"/>
        </a:xfrm>
        <a:prstGeom prst="rect">
          <a:avLst/>
        </a:prstGeom>
      </xdr:spPr>
    </xdr:pic>
    <xdr:clientData/>
  </xdr:twoCellAnchor>
  <xdr:twoCellAnchor editAs="oneCell">
    <xdr:from>
      <xdr:col>0</xdr:col>
      <xdr:colOff>476250</xdr:colOff>
      <xdr:row>9</xdr:row>
      <xdr:rowOff>47625</xdr:rowOff>
    </xdr:from>
    <xdr:to>
      <xdr:col>18</xdr:col>
      <xdr:colOff>339725</xdr:colOff>
      <xdr:row>17</xdr:row>
      <xdr:rowOff>361</xdr:rowOff>
    </xdr:to>
    <xdr:pic>
      <xdr:nvPicPr>
        <xdr:cNvPr id="3" name="Picture 2">
          <a:extLst>
            <a:ext uri="{FF2B5EF4-FFF2-40B4-BE49-F238E27FC236}">
              <a16:creationId xmlns:a16="http://schemas.microsoft.com/office/drawing/2014/main" id="{CD144B60-7C93-401D-93D5-C937454487D6}"/>
            </a:ext>
          </a:extLst>
        </xdr:cNvPr>
        <xdr:cNvPicPr>
          <a:picLocks noChangeAspect="1"/>
        </xdr:cNvPicPr>
      </xdr:nvPicPr>
      <xdr:blipFill>
        <a:blip xmlns:r="http://schemas.openxmlformats.org/officeDocument/2006/relationships" r:embed="rId2"/>
        <a:stretch>
          <a:fillRect/>
        </a:stretch>
      </xdr:blipFill>
      <xdr:spPr>
        <a:xfrm>
          <a:off x="476250" y="2092325"/>
          <a:ext cx="11134725" cy="1403711"/>
        </a:xfrm>
        <a:prstGeom prst="rect">
          <a:avLst/>
        </a:prstGeom>
      </xdr:spPr>
    </xdr:pic>
    <xdr:clientData/>
  </xdr:twoCellAnchor>
  <xdr:twoCellAnchor editAs="oneCell">
    <xdr:from>
      <xdr:col>0</xdr:col>
      <xdr:colOff>628650</xdr:colOff>
      <xdr:row>34</xdr:row>
      <xdr:rowOff>133350</xdr:rowOff>
    </xdr:from>
    <xdr:to>
      <xdr:col>16</xdr:col>
      <xdr:colOff>561975</xdr:colOff>
      <xdr:row>66</xdr:row>
      <xdr:rowOff>1461</xdr:rowOff>
    </xdr:to>
    <xdr:pic>
      <xdr:nvPicPr>
        <xdr:cNvPr id="55" name="Picture 54">
          <a:extLst>
            <a:ext uri="{FF2B5EF4-FFF2-40B4-BE49-F238E27FC236}">
              <a16:creationId xmlns:a16="http://schemas.microsoft.com/office/drawing/2014/main" id="{11C2F318-F211-4F3E-B9C9-E7FE774808FC}"/>
            </a:ext>
          </a:extLst>
        </xdr:cNvPr>
        <xdr:cNvPicPr>
          <a:picLocks noChangeAspect="1"/>
        </xdr:cNvPicPr>
      </xdr:nvPicPr>
      <xdr:blipFill>
        <a:blip xmlns:r="http://schemas.openxmlformats.org/officeDocument/2006/relationships" r:embed="rId3"/>
        <a:stretch>
          <a:fillRect/>
        </a:stretch>
      </xdr:blipFill>
      <xdr:spPr>
        <a:xfrm>
          <a:off x="628650" y="7981950"/>
          <a:ext cx="10001250" cy="5656136"/>
        </a:xfrm>
        <a:prstGeom prst="rect">
          <a:avLst/>
        </a:prstGeom>
      </xdr:spPr>
    </xdr:pic>
    <xdr:clientData/>
  </xdr:twoCellAnchor>
  <xdr:twoCellAnchor editAs="oneCell">
    <xdr:from>
      <xdr:col>1</xdr:col>
      <xdr:colOff>57158</xdr:colOff>
      <xdr:row>19</xdr:row>
      <xdr:rowOff>466725</xdr:rowOff>
    </xdr:from>
    <xdr:to>
      <xdr:col>1</xdr:col>
      <xdr:colOff>609608</xdr:colOff>
      <xdr:row>21</xdr:row>
      <xdr:rowOff>111125</xdr:rowOff>
    </xdr:to>
    <xdr:pic>
      <xdr:nvPicPr>
        <xdr:cNvPr id="56" name="Picture 55">
          <a:extLst>
            <a:ext uri="{FF2B5EF4-FFF2-40B4-BE49-F238E27FC236}">
              <a16:creationId xmlns:a16="http://schemas.microsoft.com/office/drawing/2014/main" id="{F5A3F6A3-AD61-4452-8B3D-E2D121E626D4}"/>
            </a:ext>
          </a:extLst>
        </xdr:cNvPr>
        <xdr:cNvPicPr>
          <a:picLocks noChangeAspect="1"/>
        </xdr:cNvPicPr>
      </xdr:nvPicPr>
      <xdr:blipFill>
        <a:blip xmlns:r="http://schemas.openxmlformats.org/officeDocument/2006/relationships" r:embed="rId4">
          <a:duotone>
            <a:prstClr val="black"/>
            <a:schemeClr val="tx2">
              <a:tint val="45000"/>
              <a:satMod val="400000"/>
            </a:schemeClr>
          </a:duotone>
        </a:blip>
        <a:stretch>
          <a:fillRect/>
        </a:stretch>
      </xdr:blipFill>
      <xdr:spPr>
        <a:xfrm>
          <a:off x="695333" y="4324350"/>
          <a:ext cx="552450" cy="539750"/>
        </a:xfrm>
        <a:prstGeom prst="rect">
          <a:avLst/>
        </a:prstGeom>
      </xdr:spPr>
    </xdr:pic>
    <xdr:clientData/>
  </xdr:twoCellAnchor>
  <xdr:twoCellAnchor>
    <xdr:from>
      <xdr:col>1</xdr:col>
      <xdr:colOff>47614</xdr:colOff>
      <xdr:row>24</xdr:row>
      <xdr:rowOff>12674</xdr:rowOff>
    </xdr:from>
    <xdr:to>
      <xdr:col>1</xdr:col>
      <xdr:colOff>610075</xdr:colOff>
      <xdr:row>24</xdr:row>
      <xdr:rowOff>555596</xdr:rowOff>
    </xdr:to>
    <xdr:grpSp>
      <xdr:nvGrpSpPr>
        <xdr:cNvPr id="57" name="Group 56">
          <a:extLst>
            <a:ext uri="{FF2B5EF4-FFF2-40B4-BE49-F238E27FC236}">
              <a16:creationId xmlns:a16="http://schemas.microsoft.com/office/drawing/2014/main" id="{FB9CA83F-875D-4E0E-BC81-A45E42B7B2DB}"/>
            </a:ext>
          </a:extLst>
        </xdr:cNvPr>
        <xdr:cNvGrpSpPr/>
      </xdr:nvGrpSpPr>
      <xdr:grpSpPr>
        <a:xfrm>
          <a:off x="688964" y="5305399"/>
          <a:ext cx="559286" cy="546097"/>
          <a:chOff x="7075574" y="6899865"/>
          <a:chExt cx="801669" cy="798538"/>
        </a:xfrm>
      </xdr:grpSpPr>
      <xdr:sp macro="" textlink="">
        <xdr:nvSpPr>
          <xdr:cNvPr id="58" name="Freeform: Shape 57">
            <a:extLst>
              <a:ext uri="{FF2B5EF4-FFF2-40B4-BE49-F238E27FC236}">
                <a16:creationId xmlns:a16="http://schemas.microsoft.com/office/drawing/2014/main" id="{81F60059-111B-8742-C5C3-B98B98940AB7}"/>
              </a:ext>
            </a:extLst>
          </xdr:cNvPr>
          <xdr:cNvSpPr/>
        </xdr:nvSpPr>
        <xdr:spPr>
          <a:xfrm>
            <a:off x="7420935" y="7066832"/>
            <a:ext cx="114077" cy="114077"/>
          </a:xfrm>
          <a:custGeom>
            <a:avLst/>
            <a:gdLst>
              <a:gd name="connsiteX0" fmla="*/ 59113 w 114076"/>
              <a:gd name="connsiteY0" fmla="*/ 118225 h 114076"/>
              <a:gd name="connsiteX1" fmla="*/ 0 w 114076"/>
              <a:gd name="connsiteY1" fmla="*/ 59113 h 114076"/>
              <a:gd name="connsiteX2" fmla="*/ 59113 w 114076"/>
              <a:gd name="connsiteY2" fmla="*/ 0 h 114076"/>
              <a:gd name="connsiteX3" fmla="*/ 118225 w 114076"/>
              <a:gd name="connsiteY3" fmla="*/ 59113 h 114076"/>
              <a:gd name="connsiteX4" fmla="*/ 59113 w 114076"/>
              <a:gd name="connsiteY4" fmla="*/ 118225 h 114076"/>
              <a:gd name="connsiteX5" fmla="*/ 59113 w 114076"/>
              <a:gd name="connsiteY5" fmla="*/ 16593 h 114076"/>
              <a:gd name="connsiteX6" fmla="*/ 16593 w 114076"/>
              <a:gd name="connsiteY6" fmla="*/ 59113 h 114076"/>
              <a:gd name="connsiteX7" fmla="*/ 59113 w 114076"/>
              <a:gd name="connsiteY7" fmla="*/ 101632 h 114076"/>
              <a:gd name="connsiteX8" fmla="*/ 101632 w 114076"/>
              <a:gd name="connsiteY8" fmla="*/ 59113 h 114076"/>
              <a:gd name="connsiteX9" fmla="*/ 59113 w 114076"/>
              <a:gd name="connsiteY9" fmla="*/ 16593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14076" h="114076">
                <a:moveTo>
                  <a:pt x="59113" y="118225"/>
                </a:moveTo>
                <a:cubicBezTo>
                  <a:pt x="26963" y="118225"/>
                  <a:pt x="0" y="92298"/>
                  <a:pt x="0" y="59113"/>
                </a:cubicBezTo>
                <a:cubicBezTo>
                  <a:pt x="0" y="26963"/>
                  <a:pt x="25927" y="0"/>
                  <a:pt x="59113" y="0"/>
                </a:cubicBezTo>
                <a:cubicBezTo>
                  <a:pt x="91261" y="0"/>
                  <a:pt x="118225" y="25927"/>
                  <a:pt x="118225" y="59113"/>
                </a:cubicBezTo>
                <a:cubicBezTo>
                  <a:pt x="118225" y="91261"/>
                  <a:pt x="92299" y="118225"/>
                  <a:pt x="59113" y="118225"/>
                </a:cubicBezTo>
                <a:moveTo>
                  <a:pt x="59113" y="16593"/>
                </a:moveTo>
                <a:cubicBezTo>
                  <a:pt x="36297" y="16593"/>
                  <a:pt x="16593" y="35260"/>
                  <a:pt x="16593" y="59113"/>
                </a:cubicBezTo>
                <a:cubicBezTo>
                  <a:pt x="16593" y="81928"/>
                  <a:pt x="35260" y="101632"/>
                  <a:pt x="59113" y="101632"/>
                </a:cubicBezTo>
                <a:cubicBezTo>
                  <a:pt x="81928" y="101632"/>
                  <a:pt x="101632" y="82965"/>
                  <a:pt x="101632" y="59113"/>
                </a:cubicBezTo>
                <a:cubicBezTo>
                  <a:pt x="101632" y="35260"/>
                  <a:pt x="82965" y="16593"/>
                  <a:pt x="59113"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59" name="Freeform: Shape 58">
            <a:extLst>
              <a:ext uri="{FF2B5EF4-FFF2-40B4-BE49-F238E27FC236}">
                <a16:creationId xmlns:a16="http://schemas.microsoft.com/office/drawing/2014/main" id="{D882F21C-46F3-74A3-DC88-154434769F47}"/>
              </a:ext>
            </a:extLst>
          </xdr:cNvPr>
          <xdr:cNvSpPr/>
        </xdr:nvSpPr>
        <xdr:spPr>
          <a:xfrm>
            <a:off x="7380489" y="7234837"/>
            <a:ext cx="197042" cy="134818"/>
          </a:xfrm>
          <a:custGeom>
            <a:avLst/>
            <a:gdLst>
              <a:gd name="connsiteX0" fmla="*/ 192894 w 197041"/>
              <a:gd name="connsiteY0" fmla="*/ 134818 h 134818"/>
              <a:gd name="connsiteX1" fmla="*/ 184598 w 197041"/>
              <a:gd name="connsiteY1" fmla="*/ 126521 h 134818"/>
              <a:gd name="connsiteX2" fmla="*/ 184598 w 197041"/>
              <a:gd name="connsiteY2" fmla="*/ 16593 h 134818"/>
              <a:gd name="connsiteX3" fmla="*/ 16593 w 197041"/>
              <a:gd name="connsiteY3" fmla="*/ 16593 h 134818"/>
              <a:gd name="connsiteX4" fmla="*/ 16593 w 197041"/>
              <a:gd name="connsiteY4" fmla="*/ 126521 h 134818"/>
              <a:gd name="connsiteX5" fmla="*/ 8297 w 197041"/>
              <a:gd name="connsiteY5" fmla="*/ 134818 h 134818"/>
              <a:gd name="connsiteX6" fmla="*/ 0 w 197041"/>
              <a:gd name="connsiteY6" fmla="*/ 126521 h 134818"/>
              <a:gd name="connsiteX7" fmla="*/ 0 w 197041"/>
              <a:gd name="connsiteY7" fmla="*/ 8296 h 134818"/>
              <a:gd name="connsiteX8" fmla="*/ 8297 w 197041"/>
              <a:gd name="connsiteY8" fmla="*/ 0 h 134818"/>
              <a:gd name="connsiteX9" fmla="*/ 193931 w 197041"/>
              <a:gd name="connsiteY9" fmla="*/ 0 h 134818"/>
              <a:gd name="connsiteX10" fmla="*/ 202227 w 197041"/>
              <a:gd name="connsiteY10" fmla="*/ 8296 h 134818"/>
              <a:gd name="connsiteX11" fmla="*/ 202227 w 197041"/>
              <a:gd name="connsiteY11" fmla="*/ 126521 h 134818"/>
              <a:gd name="connsiteX12" fmla="*/ 192894 w 197041"/>
              <a:gd name="connsiteY12" fmla="*/ 134818 h 1348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97041" h="134818">
                <a:moveTo>
                  <a:pt x="192894" y="134818"/>
                </a:moveTo>
                <a:cubicBezTo>
                  <a:pt x="188746" y="134818"/>
                  <a:pt x="184598" y="130670"/>
                  <a:pt x="184598" y="126521"/>
                </a:cubicBezTo>
                <a:lnTo>
                  <a:pt x="184598" y="16593"/>
                </a:lnTo>
                <a:lnTo>
                  <a:pt x="16593" y="16593"/>
                </a:lnTo>
                <a:lnTo>
                  <a:pt x="16593" y="126521"/>
                </a:lnTo>
                <a:cubicBezTo>
                  <a:pt x="16593" y="130670"/>
                  <a:pt x="12445" y="134818"/>
                  <a:pt x="8297" y="134818"/>
                </a:cubicBezTo>
                <a:cubicBezTo>
                  <a:pt x="4149" y="134818"/>
                  <a:pt x="0" y="130670"/>
                  <a:pt x="0" y="126521"/>
                </a:cubicBezTo>
                <a:lnTo>
                  <a:pt x="0" y="8296"/>
                </a:lnTo>
                <a:cubicBezTo>
                  <a:pt x="0" y="4148"/>
                  <a:pt x="4149" y="0"/>
                  <a:pt x="8297" y="0"/>
                </a:cubicBezTo>
                <a:lnTo>
                  <a:pt x="193931" y="0"/>
                </a:lnTo>
                <a:cubicBezTo>
                  <a:pt x="198079" y="0"/>
                  <a:pt x="202227" y="4148"/>
                  <a:pt x="202227" y="8296"/>
                </a:cubicBezTo>
                <a:lnTo>
                  <a:pt x="202227" y="126521"/>
                </a:lnTo>
                <a:cubicBezTo>
                  <a:pt x="201190" y="131706"/>
                  <a:pt x="197042" y="134818"/>
                  <a:pt x="192894" y="13481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60" name="Freeform: Shape 59">
            <a:extLst>
              <a:ext uri="{FF2B5EF4-FFF2-40B4-BE49-F238E27FC236}">
                <a16:creationId xmlns:a16="http://schemas.microsoft.com/office/drawing/2014/main" id="{1E5E8E8D-B6DE-B91C-2EEA-1C7A96E8EBFC}"/>
              </a:ext>
            </a:extLst>
          </xdr:cNvPr>
          <xdr:cNvSpPr/>
        </xdr:nvSpPr>
        <xdr:spPr>
          <a:xfrm>
            <a:off x="7471751" y="7336469"/>
            <a:ext cx="10371" cy="134818"/>
          </a:xfrm>
          <a:custGeom>
            <a:avLst/>
            <a:gdLst>
              <a:gd name="connsiteX0" fmla="*/ 8296 w 10370"/>
              <a:gd name="connsiteY0" fmla="*/ 134818 h 134818"/>
              <a:gd name="connsiteX1" fmla="*/ 0 w 10370"/>
              <a:gd name="connsiteY1" fmla="*/ 126522 h 134818"/>
              <a:gd name="connsiteX2" fmla="*/ 0 w 10370"/>
              <a:gd name="connsiteY2" fmla="*/ 8296 h 134818"/>
              <a:gd name="connsiteX3" fmla="*/ 8296 w 10370"/>
              <a:gd name="connsiteY3" fmla="*/ 0 h 134818"/>
              <a:gd name="connsiteX4" fmla="*/ 16593 w 10370"/>
              <a:gd name="connsiteY4" fmla="*/ 8296 h 134818"/>
              <a:gd name="connsiteX5" fmla="*/ 16593 w 10370"/>
              <a:gd name="connsiteY5" fmla="*/ 126522 h 134818"/>
              <a:gd name="connsiteX6" fmla="*/ 8296 w 10370"/>
              <a:gd name="connsiteY6" fmla="*/ 134818 h 1348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34818">
                <a:moveTo>
                  <a:pt x="8296" y="134818"/>
                </a:moveTo>
                <a:cubicBezTo>
                  <a:pt x="4148" y="134818"/>
                  <a:pt x="0" y="130670"/>
                  <a:pt x="0" y="126522"/>
                </a:cubicBezTo>
                <a:lnTo>
                  <a:pt x="0" y="8296"/>
                </a:lnTo>
                <a:cubicBezTo>
                  <a:pt x="0" y="4148"/>
                  <a:pt x="4148" y="0"/>
                  <a:pt x="8296" y="0"/>
                </a:cubicBezTo>
                <a:cubicBezTo>
                  <a:pt x="12444" y="0"/>
                  <a:pt x="16593" y="4148"/>
                  <a:pt x="16593" y="8296"/>
                </a:cubicBezTo>
                <a:lnTo>
                  <a:pt x="16593" y="126522"/>
                </a:lnTo>
                <a:cubicBezTo>
                  <a:pt x="16593" y="130670"/>
                  <a:pt x="13482" y="134818"/>
                  <a:pt x="8296" y="13481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61" name="Freeform: Shape 60">
            <a:extLst>
              <a:ext uri="{FF2B5EF4-FFF2-40B4-BE49-F238E27FC236}">
                <a16:creationId xmlns:a16="http://schemas.microsoft.com/office/drawing/2014/main" id="{5B70AFEB-CFF8-8EEE-58A8-A3A443A401AD}"/>
              </a:ext>
            </a:extLst>
          </xdr:cNvPr>
          <xdr:cNvSpPr/>
        </xdr:nvSpPr>
        <xdr:spPr>
          <a:xfrm>
            <a:off x="7295450" y="7403878"/>
            <a:ext cx="10371" cy="62224"/>
          </a:xfrm>
          <a:custGeom>
            <a:avLst/>
            <a:gdLst>
              <a:gd name="connsiteX0" fmla="*/ 8296 w 10370"/>
              <a:gd name="connsiteY0" fmla="*/ 67409 h 62223"/>
              <a:gd name="connsiteX1" fmla="*/ 0 w 10370"/>
              <a:gd name="connsiteY1" fmla="*/ 59113 h 62223"/>
              <a:gd name="connsiteX2" fmla="*/ 0 w 10370"/>
              <a:gd name="connsiteY2" fmla="*/ 8296 h 62223"/>
              <a:gd name="connsiteX3" fmla="*/ 8296 w 10370"/>
              <a:gd name="connsiteY3" fmla="*/ 0 h 62223"/>
              <a:gd name="connsiteX4" fmla="*/ 16593 w 10370"/>
              <a:gd name="connsiteY4" fmla="*/ 8296 h 62223"/>
              <a:gd name="connsiteX5" fmla="*/ 16593 w 10370"/>
              <a:gd name="connsiteY5" fmla="*/ 59113 h 62223"/>
              <a:gd name="connsiteX6" fmla="*/ 8296 w 10370"/>
              <a:gd name="connsiteY6" fmla="*/ 67409 h 62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62223">
                <a:moveTo>
                  <a:pt x="8296" y="67409"/>
                </a:moveTo>
                <a:cubicBezTo>
                  <a:pt x="4148" y="67409"/>
                  <a:pt x="0" y="63261"/>
                  <a:pt x="0" y="59113"/>
                </a:cubicBezTo>
                <a:lnTo>
                  <a:pt x="0" y="8296"/>
                </a:lnTo>
                <a:cubicBezTo>
                  <a:pt x="0" y="4148"/>
                  <a:pt x="4148" y="0"/>
                  <a:pt x="8296" y="0"/>
                </a:cubicBezTo>
                <a:cubicBezTo>
                  <a:pt x="12444" y="0"/>
                  <a:pt x="16593" y="4148"/>
                  <a:pt x="16593" y="8296"/>
                </a:cubicBezTo>
                <a:lnTo>
                  <a:pt x="16593" y="59113"/>
                </a:lnTo>
                <a:cubicBezTo>
                  <a:pt x="16593" y="63261"/>
                  <a:pt x="12444" y="67409"/>
                  <a:pt x="8296" y="67409"/>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62" name="Freeform: Shape 61">
            <a:extLst>
              <a:ext uri="{FF2B5EF4-FFF2-40B4-BE49-F238E27FC236}">
                <a16:creationId xmlns:a16="http://schemas.microsoft.com/office/drawing/2014/main" id="{97BA1A24-9772-DE42-43F9-6E3B09DB5D13}"/>
              </a:ext>
            </a:extLst>
          </xdr:cNvPr>
          <xdr:cNvSpPr/>
        </xdr:nvSpPr>
        <xdr:spPr>
          <a:xfrm>
            <a:off x="7649088" y="7404915"/>
            <a:ext cx="10371" cy="62224"/>
          </a:xfrm>
          <a:custGeom>
            <a:avLst/>
            <a:gdLst>
              <a:gd name="connsiteX0" fmla="*/ 8296 w 10370"/>
              <a:gd name="connsiteY0" fmla="*/ 66372 h 62223"/>
              <a:gd name="connsiteX1" fmla="*/ 0 w 10370"/>
              <a:gd name="connsiteY1" fmla="*/ 58076 h 62223"/>
              <a:gd name="connsiteX2" fmla="*/ 0 w 10370"/>
              <a:gd name="connsiteY2" fmla="*/ 8296 h 62223"/>
              <a:gd name="connsiteX3" fmla="*/ 8296 w 10370"/>
              <a:gd name="connsiteY3" fmla="*/ 0 h 62223"/>
              <a:gd name="connsiteX4" fmla="*/ 16593 w 10370"/>
              <a:gd name="connsiteY4" fmla="*/ 8296 h 62223"/>
              <a:gd name="connsiteX5" fmla="*/ 16593 w 10370"/>
              <a:gd name="connsiteY5" fmla="*/ 58076 h 62223"/>
              <a:gd name="connsiteX6" fmla="*/ 8296 w 10370"/>
              <a:gd name="connsiteY6" fmla="*/ 66372 h 62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62223">
                <a:moveTo>
                  <a:pt x="8296" y="66372"/>
                </a:moveTo>
                <a:cubicBezTo>
                  <a:pt x="4149" y="66372"/>
                  <a:pt x="0" y="62224"/>
                  <a:pt x="0" y="58076"/>
                </a:cubicBezTo>
                <a:lnTo>
                  <a:pt x="0" y="8296"/>
                </a:lnTo>
                <a:cubicBezTo>
                  <a:pt x="0" y="4149"/>
                  <a:pt x="4149" y="0"/>
                  <a:pt x="8296" y="0"/>
                </a:cubicBezTo>
                <a:cubicBezTo>
                  <a:pt x="12445" y="0"/>
                  <a:pt x="16593" y="4149"/>
                  <a:pt x="16593" y="8296"/>
                </a:cubicBezTo>
                <a:lnTo>
                  <a:pt x="16593" y="58076"/>
                </a:lnTo>
                <a:cubicBezTo>
                  <a:pt x="16593" y="62224"/>
                  <a:pt x="12445" y="66372"/>
                  <a:pt x="8296"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63" name="Freeform: Shape 62">
            <a:extLst>
              <a:ext uri="{FF2B5EF4-FFF2-40B4-BE49-F238E27FC236}">
                <a16:creationId xmlns:a16="http://schemas.microsoft.com/office/drawing/2014/main" id="{894A7457-2396-DF62-FE9F-18945BBF38CA}"/>
              </a:ext>
            </a:extLst>
          </xdr:cNvPr>
          <xdr:cNvSpPr/>
        </xdr:nvSpPr>
        <xdr:spPr>
          <a:xfrm>
            <a:off x="7295450" y="7403878"/>
            <a:ext cx="362972" cy="10371"/>
          </a:xfrm>
          <a:custGeom>
            <a:avLst/>
            <a:gdLst>
              <a:gd name="connsiteX0" fmla="*/ 361935 w 362972"/>
              <a:gd name="connsiteY0" fmla="*/ 16593 h 10370"/>
              <a:gd name="connsiteX1" fmla="*/ 8296 w 362972"/>
              <a:gd name="connsiteY1" fmla="*/ 16593 h 10370"/>
              <a:gd name="connsiteX2" fmla="*/ 0 w 362972"/>
              <a:gd name="connsiteY2" fmla="*/ 8296 h 10370"/>
              <a:gd name="connsiteX3" fmla="*/ 8296 w 362972"/>
              <a:gd name="connsiteY3" fmla="*/ 0 h 10370"/>
              <a:gd name="connsiteX4" fmla="*/ 361935 w 362972"/>
              <a:gd name="connsiteY4" fmla="*/ 0 h 10370"/>
              <a:gd name="connsiteX5" fmla="*/ 370231 w 362972"/>
              <a:gd name="connsiteY5" fmla="*/ 8296 h 10370"/>
              <a:gd name="connsiteX6" fmla="*/ 361935 w 362972"/>
              <a:gd name="connsiteY6" fmla="*/ 16593 h 10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62972" h="10370">
                <a:moveTo>
                  <a:pt x="361935" y="16593"/>
                </a:moveTo>
                <a:lnTo>
                  <a:pt x="8296" y="16593"/>
                </a:lnTo>
                <a:cubicBezTo>
                  <a:pt x="4148" y="16593"/>
                  <a:pt x="0" y="12445"/>
                  <a:pt x="0" y="8296"/>
                </a:cubicBezTo>
                <a:cubicBezTo>
                  <a:pt x="0" y="4148"/>
                  <a:pt x="4148" y="0"/>
                  <a:pt x="8296" y="0"/>
                </a:cubicBezTo>
                <a:lnTo>
                  <a:pt x="361935" y="0"/>
                </a:lnTo>
                <a:cubicBezTo>
                  <a:pt x="366083" y="0"/>
                  <a:pt x="370231" y="4148"/>
                  <a:pt x="370231" y="8296"/>
                </a:cubicBezTo>
                <a:cubicBezTo>
                  <a:pt x="370231" y="12445"/>
                  <a:pt x="366083" y="16593"/>
                  <a:pt x="361935"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64" name="Freeform: Shape 63">
            <a:extLst>
              <a:ext uri="{FF2B5EF4-FFF2-40B4-BE49-F238E27FC236}">
                <a16:creationId xmlns:a16="http://schemas.microsoft.com/office/drawing/2014/main" id="{E70CDA3D-E7D6-980D-A1B9-1433B0C560CF}"/>
              </a:ext>
            </a:extLst>
          </xdr:cNvPr>
          <xdr:cNvSpPr/>
        </xdr:nvSpPr>
        <xdr:spPr>
          <a:xfrm>
            <a:off x="7614866" y="7453657"/>
            <a:ext cx="82965" cy="82965"/>
          </a:xfrm>
          <a:custGeom>
            <a:avLst/>
            <a:gdLst>
              <a:gd name="connsiteX0" fmla="*/ 42519 w 82965"/>
              <a:gd name="connsiteY0" fmla="*/ 85039 h 82965"/>
              <a:gd name="connsiteX1" fmla="*/ 0 w 82965"/>
              <a:gd name="connsiteY1" fmla="*/ 42519 h 82965"/>
              <a:gd name="connsiteX2" fmla="*/ 42519 w 82965"/>
              <a:gd name="connsiteY2" fmla="*/ 0 h 82965"/>
              <a:gd name="connsiteX3" fmla="*/ 85039 w 82965"/>
              <a:gd name="connsiteY3" fmla="*/ 42519 h 82965"/>
              <a:gd name="connsiteX4" fmla="*/ 42519 w 82965"/>
              <a:gd name="connsiteY4" fmla="*/ 85039 h 82965"/>
              <a:gd name="connsiteX5" fmla="*/ 42519 w 82965"/>
              <a:gd name="connsiteY5" fmla="*/ 17630 h 82965"/>
              <a:gd name="connsiteX6" fmla="*/ 17630 w 82965"/>
              <a:gd name="connsiteY6" fmla="*/ 42519 h 82965"/>
              <a:gd name="connsiteX7" fmla="*/ 42519 w 82965"/>
              <a:gd name="connsiteY7" fmla="*/ 67409 h 82965"/>
              <a:gd name="connsiteX8" fmla="*/ 67409 w 82965"/>
              <a:gd name="connsiteY8" fmla="*/ 42519 h 82965"/>
              <a:gd name="connsiteX9" fmla="*/ 42519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19" y="85039"/>
                </a:moveTo>
                <a:cubicBezTo>
                  <a:pt x="19704" y="85039"/>
                  <a:pt x="0" y="66372"/>
                  <a:pt x="0" y="42519"/>
                </a:cubicBezTo>
                <a:cubicBezTo>
                  <a:pt x="0" y="19704"/>
                  <a:pt x="18667" y="0"/>
                  <a:pt x="42519" y="0"/>
                </a:cubicBezTo>
                <a:cubicBezTo>
                  <a:pt x="65335" y="0"/>
                  <a:pt x="85039" y="18667"/>
                  <a:pt x="85039" y="42519"/>
                </a:cubicBezTo>
                <a:cubicBezTo>
                  <a:pt x="84002" y="65335"/>
                  <a:pt x="65335" y="85039"/>
                  <a:pt x="42519" y="85039"/>
                </a:cubicBezTo>
                <a:moveTo>
                  <a:pt x="42519" y="17630"/>
                </a:moveTo>
                <a:cubicBezTo>
                  <a:pt x="29038" y="17630"/>
                  <a:pt x="17630" y="29038"/>
                  <a:pt x="17630" y="42519"/>
                </a:cubicBezTo>
                <a:cubicBezTo>
                  <a:pt x="17630" y="56002"/>
                  <a:pt x="29038" y="67409"/>
                  <a:pt x="42519" y="67409"/>
                </a:cubicBezTo>
                <a:cubicBezTo>
                  <a:pt x="56001" y="67409"/>
                  <a:pt x="67409" y="56002"/>
                  <a:pt x="67409" y="42519"/>
                </a:cubicBezTo>
                <a:cubicBezTo>
                  <a:pt x="67409" y="29038"/>
                  <a:pt x="56001" y="17630"/>
                  <a:pt x="42519"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65" name="Freeform: Shape 64">
            <a:extLst>
              <a:ext uri="{FF2B5EF4-FFF2-40B4-BE49-F238E27FC236}">
                <a16:creationId xmlns:a16="http://schemas.microsoft.com/office/drawing/2014/main" id="{8AD5FB63-A8BB-0D53-279D-379A6E174FC6}"/>
              </a:ext>
            </a:extLst>
          </xdr:cNvPr>
          <xdr:cNvSpPr/>
        </xdr:nvSpPr>
        <xdr:spPr>
          <a:xfrm>
            <a:off x="7437527" y="7453657"/>
            <a:ext cx="82965" cy="82965"/>
          </a:xfrm>
          <a:custGeom>
            <a:avLst/>
            <a:gdLst>
              <a:gd name="connsiteX0" fmla="*/ 42520 w 82965"/>
              <a:gd name="connsiteY0" fmla="*/ 85039 h 82965"/>
              <a:gd name="connsiteX1" fmla="*/ 0 w 82965"/>
              <a:gd name="connsiteY1" fmla="*/ 42519 h 82965"/>
              <a:gd name="connsiteX2" fmla="*/ 42520 w 82965"/>
              <a:gd name="connsiteY2" fmla="*/ 0 h 82965"/>
              <a:gd name="connsiteX3" fmla="*/ 85039 w 82965"/>
              <a:gd name="connsiteY3" fmla="*/ 42519 h 82965"/>
              <a:gd name="connsiteX4" fmla="*/ 42520 w 82965"/>
              <a:gd name="connsiteY4" fmla="*/ 85039 h 82965"/>
              <a:gd name="connsiteX5" fmla="*/ 42520 w 82965"/>
              <a:gd name="connsiteY5" fmla="*/ 17630 h 82965"/>
              <a:gd name="connsiteX6" fmla="*/ 17630 w 82965"/>
              <a:gd name="connsiteY6" fmla="*/ 42519 h 82965"/>
              <a:gd name="connsiteX7" fmla="*/ 42520 w 82965"/>
              <a:gd name="connsiteY7" fmla="*/ 67409 h 82965"/>
              <a:gd name="connsiteX8" fmla="*/ 67409 w 82965"/>
              <a:gd name="connsiteY8" fmla="*/ 42519 h 82965"/>
              <a:gd name="connsiteX9" fmla="*/ 42520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20" y="85039"/>
                </a:moveTo>
                <a:cubicBezTo>
                  <a:pt x="19704" y="85039"/>
                  <a:pt x="0" y="66372"/>
                  <a:pt x="0" y="42519"/>
                </a:cubicBezTo>
                <a:cubicBezTo>
                  <a:pt x="0" y="19704"/>
                  <a:pt x="18668" y="0"/>
                  <a:pt x="42520" y="0"/>
                </a:cubicBezTo>
                <a:cubicBezTo>
                  <a:pt x="65335" y="0"/>
                  <a:pt x="85039" y="18667"/>
                  <a:pt x="85039" y="42519"/>
                </a:cubicBezTo>
                <a:cubicBezTo>
                  <a:pt x="85039" y="65335"/>
                  <a:pt x="66372" y="85039"/>
                  <a:pt x="42520" y="85039"/>
                </a:cubicBezTo>
                <a:moveTo>
                  <a:pt x="42520" y="17630"/>
                </a:moveTo>
                <a:cubicBezTo>
                  <a:pt x="29038" y="17630"/>
                  <a:pt x="17630" y="29038"/>
                  <a:pt x="17630" y="42519"/>
                </a:cubicBezTo>
                <a:cubicBezTo>
                  <a:pt x="17630" y="56002"/>
                  <a:pt x="29038" y="67409"/>
                  <a:pt x="42520" y="67409"/>
                </a:cubicBezTo>
                <a:cubicBezTo>
                  <a:pt x="56002" y="67409"/>
                  <a:pt x="67409" y="56002"/>
                  <a:pt x="67409" y="42519"/>
                </a:cubicBezTo>
                <a:cubicBezTo>
                  <a:pt x="68447" y="29038"/>
                  <a:pt x="57038" y="17630"/>
                  <a:pt x="42520"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66" name="Freeform: Shape 65">
            <a:extLst>
              <a:ext uri="{FF2B5EF4-FFF2-40B4-BE49-F238E27FC236}">
                <a16:creationId xmlns:a16="http://schemas.microsoft.com/office/drawing/2014/main" id="{B894B72C-BC03-1E0D-DF4C-A038DC7B0298}"/>
              </a:ext>
            </a:extLst>
          </xdr:cNvPr>
          <xdr:cNvSpPr/>
        </xdr:nvSpPr>
        <xdr:spPr>
          <a:xfrm>
            <a:off x="7261227" y="7453657"/>
            <a:ext cx="82965" cy="82965"/>
          </a:xfrm>
          <a:custGeom>
            <a:avLst/>
            <a:gdLst>
              <a:gd name="connsiteX0" fmla="*/ 42520 w 82965"/>
              <a:gd name="connsiteY0" fmla="*/ 85039 h 82965"/>
              <a:gd name="connsiteX1" fmla="*/ 0 w 82965"/>
              <a:gd name="connsiteY1" fmla="*/ 42519 h 82965"/>
              <a:gd name="connsiteX2" fmla="*/ 42520 w 82965"/>
              <a:gd name="connsiteY2" fmla="*/ 0 h 82965"/>
              <a:gd name="connsiteX3" fmla="*/ 85039 w 82965"/>
              <a:gd name="connsiteY3" fmla="*/ 42519 h 82965"/>
              <a:gd name="connsiteX4" fmla="*/ 42520 w 82965"/>
              <a:gd name="connsiteY4" fmla="*/ 85039 h 82965"/>
              <a:gd name="connsiteX5" fmla="*/ 42520 w 82965"/>
              <a:gd name="connsiteY5" fmla="*/ 17630 h 82965"/>
              <a:gd name="connsiteX6" fmla="*/ 17630 w 82965"/>
              <a:gd name="connsiteY6" fmla="*/ 42519 h 82965"/>
              <a:gd name="connsiteX7" fmla="*/ 42520 w 82965"/>
              <a:gd name="connsiteY7" fmla="*/ 67409 h 82965"/>
              <a:gd name="connsiteX8" fmla="*/ 67409 w 82965"/>
              <a:gd name="connsiteY8" fmla="*/ 42519 h 82965"/>
              <a:gd name="connsiteX9" fmla="*/ 42520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20" y="85039"/>
                </a:moveTo>
                <a:cubicBezTo>
                  <a:pt x="19704" y="85039"/>
                  <a:pt x="0" y="66372"/>
                  <a:pt x="0" y="42519"/>
                </a:cubicBezTo>
                <a:cubicBezTo>
                  <a:pt x="0" y="19704"/>
                  <a:pt x="18668" y="0"/>
                  <a:pt x="42520" y="0"/>
                </a:cubicBezTo>
                <a:cubicBezTo>
                  <a:pt x="65335" y="0"/>
                  <a:pt x="85039" y="18667"/>
                  <a:pt x="85039" y="42519"/>
                </a:cubicBezTo>
                <a:cubicBezTo>
                  <a:pt x="84002" y="65335"/>
                  <a:pt x="65335" y="85039"/>
                  <a:pt x="42520" y="85039"/>
                </a:cubicBezTo>
                <a:moveTo>
                  <a:pt x="42520" y="17630"/>
                </a:moveTo>
                <a:cubicBezTo>
                  <a:pt x="29038" y="17630"/>
                  <a:pt x="17630" y="29038"/>
                  <a:pt x="17630" y="42519"/>
                </a:cubicBezTo>
                <a:cubicBezTo>
                  <a:pt x="17630" y="56002"/>
                  <a:pt x="29038" y="67409"/>
                  <a:pt x="42520" y="67409"/>
                </a:cubicBezTo>
                <a:cubicBezTo>
                  <a:pt x="56002" y="67409"/>
                  <a:pt x="67409" y="56002"/>
                  <a:pt x="67409" y="42519"/>
                </a:cubicBezTo>
                <a:cubicBezTo>
                  <a:pt x="67409" y="29038"/>
                  <a:pt x="56002" y="17630"/>
                  <a:pt x="42520"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67" name="Freeform: Shape 66">
            <a:extLst>
              <a:ext uri="{FF2B5EF4-FFF2-40B4-BE49-F238E27FC236}">
                <a16:creationId xmlns:a16="http://schemas.microsoft.com/office/drawing/2014/main" id="{C26DAD2E-7FCC-B5DF-88C1-5837FBA965E0}"/>
              </a:ext>
            </a:extLst>
          </xdr:cNvPr>
          <xdr:cNvSpPr/>
        </xdr:nvSpPr>
        <xdr:spPr>
          <a:xfrm>
            <a:off x="7815019" y="7168464"/>
            <a:ext cx="62224" cy="62224"/>
          </a:xfrm>
          <a:custGeom>
            <a:avLst/>
            <a:gdLst>
              <a:gd name="connsiteX0" fmla="*/ 33186 w 62223"/>
              <a:gd name="connsiteY0" fmla="*/ 66372 h 62223"/>
              <a:gd name="connsiteX1" fmla="*/ 0 w 62223"/>
              <a:gd name="connsiteY1" fmla="*/ 33186 h 62223"/>
              <a:gd name="connsiteX2" fmla="*/ 33186 w 62223"/>
              <a:gd name="connsiteY2" fmla="*/ 0 h 62223"/>
              <a:gd name="connsiteX3" fmla="*/ 66372 w 62223"/>
              <a:gd name="connsiteY3" fmla="*/ 33186 h 62223"/>
              <a:gd name="connsiteX4" fmla="*/ 33186 w 62223"/>
              <a:gd name="connsiteY4" fmla="*/ 66372 h 6222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23" h="62223">
                <a:moveTo>
                  <a:pt x="33186" y="66372"/>
                </a:moveTo>
                <a:cubicBezTo>
                  <a:pt x="14519" y="66372"/>
                  <a:pt x="0" y="51853"/>
                  <a:pt x="0" y="33186"/>
                </a:cubicBezTo>
                <a:cubicBezTo>
                  <a:pt x="0" y="14519"/>
                  <a:pt x="15556" y="0"/>
                  <a:pt x="33186" y="0"/>
                </a:cubicBezTo>
                <a:cubicBezTo>
                  <a:pt x="51853" y="0"/>
                  <a:pt x="66372" y="14519"/>
                  <a:pt x="66372" y="33186"/>
                </a:cubicBezTo>
                <a:cubicBezTo>
                  <a:pt x="66372" y="51853"/>
                  <a:pt x="51853" y="66372"/>
                  <a:pt x="33186"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68" name="Freeform: Shape 67">
            <a:extLst>
              <a:ext uri="{FF2B5EF4-FFF2-40B4-BE49-F238E27FC236}">
                <a16:creationId xmlns:a16="http://schemas.microsoft.com/office/drawing/2014/main" id="{DD5FB435-1E35-4D57-8A7A-DEF3463B7F9A}"/>
              </a:ext>
            </a:extLst>
          </xdr:cNvPr>
          <xdr:cNvSpPr/>
        </xdr:nvSpPr>
        <xdr:spPr>
          <a:xfrm>
            <a:off x="7075574" y="6899865"/>
            <a:ext cx="798538" cy="798538"/>
          </a:xfrm>
          <a:custGeom>
            <a:avLst/>
            <a:gdLst>
              <a:gd name="connsiteX0" fmla="*/ 775742 w 798538"/>
              <a:gd name="connsiteY0" fmla="*/ 369195 h 798538"/>
              <a:gd name="connsiteX1" fmla="*/ 774705 w 798538"/>
              <a:gd name="connsiteY1" fmla="*/ 369195 h 798538"/>
              <a:gd name="connsiteX2" fmla="*/ 749815 w 798538"/>
              <a:gd name="connsiteY2" fmla="*/ 393047 h 798538"/>
              <a:gd name="connsiteX3" fmla="*/ 749815 w 798538"/>
              <a:gd name="connsiteY3" fmla="*/ 395121 h 798538"/>
              <a:gd name="connsiteX4" fmla="*/ 748779 w 798538"/>
              <a:gd name="connsiteY4" fmla="*/ 410677 h 798538"/>
              <a:gd name="connsiteX5" fmla="*/ 648183 w 798538"/>
              <a:gd name="connsiteY5" fmla="*/ 657498 h 798538"/>
              <a:gd name="connsiteX6" fmla="*/ 402399 w 798538"/>
              <a:gd name="connsiteY6" fmla="*/ 756019 h 798538"/>
              <a:gd name="connsiteX7" fmla="*/ 402399 w 798538"/>
              <a:gd name="connsiteY7" fmla="*/ 756019 h 798538"/>
              <a:gd name="connsiteX8" fmla="*/ 154541 w 798538"/>
              <a:gd name="connsiteY8" fmla="*/ 654387 h 798538"/>
              <a:gd name="connsiteX9" fmla="*/ 49798 w 798538"/>
              <a:gd name="connsiteY9" fmla="*/ 403418 h 798538"/>
              <a:gd name="connsiteX10" fmla="*/ 49798 w 798538"/>
              <a:gd name="connsiteY10" fmla="*/ 403418 h 798538"/>
              <a:gd name="connsiteX11" fmla="*/ 148319 w 798538"/>
              <a:gd name="connsiteY11" fmla="*/ 159708 h 798538"/>
              <a:gd name="connsiteX12" fmla="*/ 387880 w 798538"/>
              <a:gd name="connsiteY12" fmla="*/ 50816 h 798538"/>
              <a:gd name="connsiteX13" fmla="*/ 400325 w 798538"/>
              <a:gd name="connsiteY13" fmla="*/ 49780 h 798538"/>
              <a:gd name="connsiteX14" fmla="*/ 403436 w 798538"/>
              <a:gd name="connsiteY14" fmla="*/ 49780 h 798538"/>
              <a:gd name="connsiteX15" fmla="*/ 403436 w 798538"/>
              <a:gd name="connsiteY15" fmla="*/ 49780 h 798538"/>
              <a:gd name="connsiteX16" fmla="*/ 426252 w 798538"/>
              <a:gd name="connsiteY16" fmla="*/ 23853 h 798538"/>
              <a:gd name="connsiteX17" fmla="*/ 403436 w 798538"/>
              <a:gd name="connsiteY17" fmla="*/ 0 h 798538"/>
              <a:gd name="connsiteX18" fmla="*/ 403436 w 798538"/>
              <a:gd name="connsiteY18" fmla="*/ 0 h 798538"/>
              <a:gd name="connsiteX19" fmla="*/ 400325 w 798538"/>
              <a:gd name="connsiteY19" fmla="*/ 0 h 798538"/>
              <a:gd name="connsiteX20" fmla="*/ 385807 w 798538"/>
              <a:gd name="connsiteY20" fmla="*/ 1037 h 798538"/>
              <a:gd name="connsiteX21" fmla="*/ 112022 w 798538"/>
              <a:gd name="connsiteY21" fmla="*/ 124448 h 798538"/>
              <a:gd name="connsiteX22" fmla="*/ 19 w 798538"/>
              <a:gd name="connsiteY22" fmla="*/ 403418 h 798538"/>
              <a:gd name="connsiteX23" fmla="*/ 19 w 798538"/>
              <a:gd name="connsiteY23" fmla="*/ 403418 h 798538"/>
              <a:gd name="connsiteX24" fmla="*/ 120318 w 798538"/>
              <a:gd name="connsiteY24" fmla="*/ 690684 h 798538"/>
              <a:gd name="connsiteX25" fmla="*/ 402399 w 798538"/>
              <a:gd name="connsiteY25" fmla="*/ 806835 h 798538"/>
              <a:gd name="connsiteX26" fmla="*/ 404474 w 798538"/>
              <a:gd name="connsiteY26" fmla="*/ 806835 h 798538"/>
              <a:gd name="connsiteX27" fmla="*/ 404474 w 798538"/>
              <a:gd name="connsiteY27" fmla="*/ 806835 h 798538"/>
              <a:gd name="connsiteX28" fmla="*/ 555884 w 798538"/>
              <a:gd name="connsiteY28" fmla="*/ 777797 h 798538"/>
              <a:gd name="connsiteX29" fmla="*/ 685517 w 798538"/>
              <a:gd name="connsiteY29" fmla="*/ 692759 h 798538"/>
              <a:gd name="connsiteX30" fmla="*/ 770557 w 798538"/>
              <a:gd name="connsiteY30" fmla="*/ 563126 h 798538"/>
              <a:gd name="connsiteX31" fmla="*/ 801669 w 798538"/>
              <a:gd name="connsiteY31" fmla="*/ 412752 h 798538"/>
              <a:gd name="connsiteX32" fmla="*/ 802705 w 798538"/>
              <a:gd name="connsiteY32" fmla="*/ 395121 h 798538"/>
              <a:gd name="connsiteX33" fmla="*/ 802705 w 798538"/>
              <a:gd name="connsiteY33" fmla="*/ 393047 h 798538"/>
              <a:gd name="connsiteX34" fmla="*/ 775742 w 798538"/>
              <a:gd name="connsiteY34" fmla="*/ 369195 h 7985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798538" h="798538">
                <a:moveTo>
                  <a:pt x="775742" y="369195"/>
                </a:moveTo>
                <a:cubicBezTo>
                  <a:pt x="775742" y="369195"/>
                  <a:pt x="774705" y="369195"/>
                  <a:pt x="774705" y="369195"/>
                </a:cubicBezTo>
                <a:cubicBezTo>
                  <a:pt x="761223" y="369195"/>
                  <a:pt x="749815" y="379565"/>
                  <a:pt x="749815" y="393047"/>
                </a:cubicBezTo>
                <a:lnTo>
                  <a:pt x="749815" y="395121"/>
                </a:lnTo>
                <a:cubicBezTo>
                  <a:pt x="749815" y="405492"/>
                  <a:pt x="748779" y="410677"/>
                  <a:pt x="748779" y="410677"/>
                </a:cubicBezTo>
                <a:cubicBezTo>
                  <a:pt x="746704" y="501939"/>
                  <a:pt x="712481" y="593200"/>
                  <a:pt x="648183" y="657498"/>
                </a:cubicBezTo>
                <a:cubicBezTo>
                  <a:pt x="584922" y="721796"/>
                  <a:pt x="493661" y="757056"/>
                  <a:pt x="402399" y="756019"/>
                </a:cubicBezTo>
                <a:lnTo>
                  <a:pt x="402399" y="756019"/>
                </a:lnTo>
                <a:cubicBezTo>
                  <a:pt x="310100" y="756019"/>
                  <a:pt x="219876" y="718685"/>
                  <a:pt x="154541" y="654387"/>
                </a:cubicBezTo>
                <a:cubicBezTo>
                  <a:pt x="87132" y="589052"/>
                  <a:pt x="48761" y="496753"/>
                  <a:pt x="49798" y="403418"/>
                </a:cubicBezTo>
                <a:lnTo>
                  <a:pt x="49798" y="403418"/>
                </a:lnTo>
                <a:cubicBezTo>
                  <a:pt x="49798" y="313193"/>
                  <a:pt x="86095" y="224006"/>
                  <a:pt x="148319" y="159708"/>
                </a:cubicBezTo>
                <a:cubicBezTo>
                  <a:pt x="210543" y="94373"/>
                  <a:pt x="297656" y="54965"/>
                  <a:pt x="387880" y="50816"/>
                </a:cubicBezTo>
                <a:cubicBezTo>
                  <a:pt x="392029" y="50816"/>
                  <a:pt x="396177" y="50816"/>
                  <a:pt x="400325" y="49780"/>
                </a:cubicBezTo>
                <a:lnTo>
                  <a:pt x="403436" y="49780"/>
                </a:lnTo>
                <a:lnTo>
                  <a:pt x="403436" y="49780"/>
                </a:lnTo>
                <a:cubicBezTo>
                  <a:pt x="416918" y="48742"/>
                  <a:pt x="427289" y="37335"/>
                  <a:pt x="426252" y="23853"/>
                </a:cubicBezTo>
                <a:cubicBezTo>
                  <a:pt x="425215" y="11408"/>
                  <a:pt x="415881" y="1037"/>
                  <a:pt x="403436" y="0"/>
                </a:cubicBezTo>
                <a:lnTo>
                  <a:pt x="403436" y="0"/>
                </a:lnTo>
                <a:cubicBezTo>
                  <a:pt x="401362" y="0"/>
                  <a:pt x="400325" y="0"/>
                  <a:pt x="400325" y="0"/>
                </a:cubicBezTo>
                <a:cubicBezTo>
                  <a:pt x="395140" y="0"/>
                  <a:pt x="390992" y="0"/>
                  <a:pt x="385807" y="1037"/>
                </a:cubicBezTo>
                <a:cubicBezTo>
                  <a:pt x="283137" y="5185"/>
                  <a:pt x="182542" y="50816"/>
                  <a:pt x="112022" y="124448"/>
                </a:cubicBezTo>
                <a:cubicBezTo>
                  <a:pt x="40464" y="198079"/>
                  <a:pt x="-1018" y="300748"/>
                  <a:pt x="19" y="403418"/>
                </a:cubicBezTo>
                <a:lnTo>
                  <a:pt x="19" y="403418"/>
                </a:lnTo>
                <a:cubicBezTo>
                  <a:pt x="19" y="510235"/>
                  <a:pt x="43576" y="616016"/>
                  <a:pt x="120318" y="690684"/>
                </a:cubicBezTo>
                <a:cubicBezTo>
                  <a:pt x="193950" y="764316"/>
                  <a:pt x="297656" y="806835"/>
                  <a:pt x="402399" y="806835"/>
                </a:cubicBezTo>
                <a:lnTo>
                  <a:pt x="404474" y="806835"/>
                </a:lnTo>
                <a:lnTo>
                  <a:pt x="404474" y="806835"/>
                </a:lnTo>
                <a:cubicBezTo>
                  <a:pt x="456327" y="806835"/>
                  <a:pt x="508180" y="797502"/>
                  <a:pt x="555884" y="777797"/>
                </a:cubicBezTo>
                <a:cubicBezTo>
                  <a:pt x="604627" y="759130"/>
                  <a:pt x="649220" y="730093"/>
                  <a:pt x="685517" y="692759"/>
                </a:cubicBezTo>
                <a:cubicBezTo>
                  <a:pt x="722852" y="655424"/>
                  <a:pt x="750852" y="610830"/>
                  <a:pt x="770557" y="563126"/>
                </a:cubicBezTo>
                <a:cubicBezTo>
                  <a:pt x="790261" y="515420"/>
                  <a:pt x="799594" y="463567"/>
                  <a:pt x="801669" y="412752"/>
                </a:cubicBezTo>
                <a:cubicBezTo>
                  <a:pt x="801669" y="412752"/>
                  <a:pt x="801669" y="406529"/>
                  <a:pt x="802705" y="395121"/>
                </a:cubicBezTo>
                <a:lnTo>
                  <a:pt x="802705" y="393047"/>
                </a:lnTo>
                <a:cubicBezTo>
                  <a:pt x="799594" y="380602"/>
                  <a:pt x="789224" y="369195"/>
                  <a:pt x="775742" y="369195"/>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grpSp>
    <xdr:clientData/>
  </xdr:twoCellAnchor>
  <xdr:twoCellAnchor>
    <xdr:from>
      <xdr:col>1</xdr:col>
      <xdr:colOff>28575</xdr:colOff>
      <xdr:row>26</xdr:row>
      <xdr:rowOff>73025</xdr:rowOff>
    </xdr:from>
    <xdr:to>
      <xdr:col>1</xdr:col>
      <xdr:colOff>572542</xdr:colOff>
      <xdr:row>27</xdr:row>
      <xdr:rowOff>445024</xdr:rowOff>
    </xdr:to>
    <xdr:grpSp>
      <xdr:nvGrpSpPr>
        <xdr:cNvPr id="69" name="Group 68">
          <a:extLst>
            <a:ext uri="{FF2B5EF4-FFF2-40B4-BE49-F238E27FC236}">
              <a16:creationId xmlns:a16="http://schemas.microsoft.com/office/drawing/2014/main" id="{8462F265-2CE9-4117-B144-49C14C505B96}"/>
            </a:ext>
          </a:extLst>
        </xdr:cNvPr>
        <xdr:cNvGrpSpPr/>
      </xdr:nvGrpSpPr>
      <xdr:grpSpPr>
        <a:xfrm>
          <a:off x="663575" y="6121400"/>
          <a:ext cx="547142" cy="556149"/>
          <a:chOff x="6545471" y="6899865"/>
          <a:chExt cx="801669" cy="798538"/>
        </a:xfrm>
      </xdr:grpSpPr>
      <xdr:sp macro="" textlink="">
        <xdr:nvSpPr>
          <xdr:cNvPr id="70" name="Freeform: Shape 69">
            <a:extLst>
              <a:ext uri="{FF2B5EF4-FFF2-40B4-BE49-F238E27FC236}">
                <a16:creationId xmlns:a16="http://schemas.microsoft.com/office/drawing/2014/main" id="{B4313B3F-1ADE-8D3D-E4D3-FFF4706DADE0}"/>
              </a:ext>
            </a:extLst>
          </xdr:cNvPr>
          <xdr:cNvSpPr/>
        </xdr:nvSpPr>
        <xdr:spPr>
          <a:xfrm>
            <a:off x="6729449" y="7077874"/>
            <a:ext cx="425196" cy="445937"/>
          </a:xfrm>
          <a:custGeom>
            <a:avLst/>
            <a:gdLst>
              <a:gd name="connsiteX0" fmla="*/ 352202 w 425195"/>
              <a:gd name="connsiteY0" fmla="*/ 454599 h 445937"/>
              <a:gd name="connsiteX1" fmla="*/ 343906 w 425195"/>
              <a:gd name="connsiteY1" fmla="*/ 446303 h 445937"/>
              <a:gd name="connsiteX2" fmla="*/ 343906 w 425195"/>
              <a:gd name="connsiteY2" fmla="*/ 398598 h 445937"/>
              <a:gd name="connsiteX3" fmla="*/ 347017 w 425195"/>
              <a:gd name="connsiteY3" fmla="*/ 313559 h 445937"/>
              <a:gd name="connsiteX4" fmla="*/ 366721 w 425195"/>
              <a:gd name="connsiteY4" fmla="*/ 299040 h 445937"/>
              <a:gd name="connsiteX5" fmla="*/ 391610 w 425195"/>
              <a:gd name="connsiteY5" fmla="*/ 278298 h 445937"/>
              <a:gd name="connsiteX6" fmla="*/ 400944 w 425195"/>
              <a:gd name="connsiteY6" fmla="*/ 133110 h 445937"/>
              <a:gd name="connsiteX7" fmla="*/ 301386 w 425195"/>
              <a:gd name="connsiteY7" fmla="*/ 27330 h 445937"/>
              <a:gd name="connsiteX8" fmla="*/ 282719 w 425195"/>
              <a:gd name="connsiteY8" fmla="*/ 21107 h 445937"/>
              <a:gd name="connsiteX9" fmla="*/ 147901 w 425195"/>
              <a:gd name="connsiteY9" fmla="*/ 35626 h 445937"/>
              <a:gd name="connsiteX10" fmla="*/ 77380 w 425195"/>
              <a:gd name="connsiteY10" fmla="*/ 109257 h 445937"/>
              <a:gd name="connsiteX11" fmla="*/ 58713 w 425195"/>
              <a:gd name="connsiteY11" fmla="*/ 219186 h 445937"/>
              <a:gd name="connsiteX12" fmla="*/ 57676 w 425195"/>
              <a:gd name="connsiteY12" fmla="*/ 223334 h 445937"/>
              <a:gd name="connsiteX13" fmla="*/ 36935 w 425195"/>
              <a:gd name="connsiteY13" fmla="*/ 264817 h 445937"/>
              <a:gd name="connsiteX14" fmla="*/ 30713 w 425195"/>
              <a:gd name="connsiteY14" fmla="*/ 276225 h 445937"/>
              <a:gd name="connsiteX15" fmla="*/ 16194 w 425195"/>
              <a:gd name="connsiteY15" fmla="*/ 313559 h 445937"/>
              <a:gd name="connsiteX16" fmla="*/ 45231 w 425195"/>
              <a:gd name="connsiteY16" fmla="*/ 321855 h 445937"/>
              <a:gd name="connsiteX17" fmla="*/ 49380 w 425195"/>
              <a:gd name="connsiteY17" fmla="*/ 321855 h 445937"/>
              <a:gd name="connsiteX18" fmla="*/ 57676 w 425195"/>
              <a:gd name="connsiteY18" fmla="*/ 330152 h 445937"/>
              <a:gd name="connsiteX19" fmla="*/ 57676 w 425195"/>
              <a:gd name="connsiteY19" fmla="*/ 369561 h 445937"/>
              <a:gd name="connsiteX20" fmla="*/ 57676 w 425195"/>
              <a:gd name="connsiteY20" fmla="*/ 378894 h 445937"/>
              <a:gd name="connsiteX21" fmla="*/ 67010 w 425195"/>
              <a:gd name="connsiteY21" fmla="*/ 419339 h 445937"/>
              <a:gd name="connsiteX22" fmla="*/ 107455 w 425195"/>
              <a:gd name="connsiteY22" fmla="*/ 425562 h 445937"/>
              <a:gd name="connsiteX23" fmla="*/ 112641 w 425195"/>
              <a:gd name="connsiteY23" fmla="*/ 424525 h 445937"/>
              <a:gd name="connsiteX24" fmla="*/ 153086 w 425195"/>
              <a:gd name="connsiteY24" fmla="*/ 419339 h 445937"/>
              <a:gd name="connsiteX25" fmla="*/ 212199 w 425195"/>
              <a:gd name="connsiteY25" fmla="*/ 411043 h 445937"/>
              <a:gd name="connsiteX26" fmla="*/ 242273 w 425195"/>
              <a:gd name="connsiteY26" fmla="*/ 379931 h 445937"/>
              <a:gd name="connsiteX27" fmla="*/ 242273 w 425195"/>
              <a:gd name="connsiteY27" fmla="*/ 270002 h 445937"/>
              <a:gd name="connsiteX28" fmla="*/ 250570 w 425195"/>
              <a:gd name="connsiteY28" fmla="*/ 261706 h 445937"/>
              <a:gd name="connsiteX29" fmla="*/ 258866 w 425195"/>
              <a:gd name="connsiteY29" fmla="*/ 270002 h 445937"/>
              <a:gd name="connsiteX30" fmla="*/ 258866 w 425195"/>
              <a:gd name="connsiteY30" fmla="*/ 379931 h 445937"/>
              <a:gd name="connsiteX31" fmla="*/ 214273 w 425195"/>
              <a:gd name="connsiteY31" fmla="*/ 427636 h 445937"/>
              <a:gd name="connsiteX32" fmla="*/ 155160 w 425195"/>
              <a:gd name="connsiteY32" fmla="*/ 435932 h 445937"/>
              <a:gd name="connsiteX33" fmla="*/ 115752 w 425195"/>
              <a:gd name="connsiteY33" fmla="*/ 441117 h 445937"/>
              <a:gd name="connsiteX34" fmla="*/ 110566 w 425195"/>
              <a:gd name="connsiteY34" fmla="*/ 442155 h 445937"/>
              <a:gd name="connsiteX35" fmla="*/ 55602 w 425195"/>
              <a:gd name="connsiteY35" fmla="*/ 431784 h 445937"/>
              <a:gd name="connsiteX36" fmla="*/ 41083 w 425195"/>
              <a:gd name="connsiteY36" fmla="*/ 378894 h 445937"/>
              <a:gd name="connsiteX37" fmla="*/ 41083 w 425195"/>
              <a:gd name="connsiteY37" fmla="*/ 370597 h 445937"/>
              <a:gd name="connsiteX38" fmla="*/ 41083 w 425195"/>
              <a:gd name="connsiteY38" fmla="*/ 339485 h 445937"/>
              <a:gd name="connsiteX39" fmla="*/ 1675 w 425195"/>
              <a:gd name="connsiteY39" fmla="*/ 320818 h 445937"/>
              <a:gd name="connsiteX40" fmla="*/ 17231 w 425195"/>
              <a:gd name="connsiteY40" fmla="*/ 268965 h 445937"/>
              <a:gd name="connsiteX41" fmla="*/ 23453 w 425195"/>
              <a:gd name="connsiteY41" fmla="*/ 258595 h 445937"/>
              <a:gd name="connsiteX42" fmla="*/ 43157 w 425195"/>
              <a:gd name="connsiteY42" fmla="*/ 219186 h 445937"/>
              <a:gd name="connsiteX43" fmla="*/ 63899 w 425195"/>
              <a:gd name="connsiteY43" fmla="*/ 103035 h 445937"/>
              <a:gd name="connsiteX44" fmla="*/ 142715 w 425195"/>
              <a:gd name="connsiteY44" fmla="*/ 22144 h 445937"/>
              <a:gd name="connsiteX45" fmla="*/ 288941 w 425195"/>
              <a:gd name="connsiteY45" fmla="*/ 6588 h 445937"/>
              <a:gd name="connsiteX46" fmla="*/ 308645 w 425195"/>
              <a:gd name="connsiteY46" fmla="*/ 12811 h 445937"/>
              <a:gd name="connsiteX47" fmla="*/ 418574 w 425195"/>
              <a:gd name="connsiteY47" fmla="*/ 128962 h 445937"/>
              <a:gd name="connsiteX48" fmla="*/ 408204 w 425195"/>
              <a:gd name="connsiteY48" fmla="*/ 287632 h 445937"/>
              <a:gd name="connsiteX49" fmla="*/ 377092 w 425195"/>
              <a:gd name="connsiteY49" fmla="*/ 314596 h 445937"/>
              <a:gd name="connsiteX50" fmla="*/ 361536 w 425195"/>
              <a:gd name="connsiteY50" fmla="*/ 324966 h 445937"/>
              <a:gd name="connsiteX51" fmla="*/ 361536 w 425195"/>
              <a:gd name="connsiteY51" fmla="*/ 399635 h 445937"/>
              <a:gd name="connsiteX52" fmla="*/ 361536 w 425195"/>
              <a:gd name="connsiteY52" fmla="*/ 447340 h 445937"/>
              <a:gd name="connsiteX53" fmla="*/ 352202 w 425195"/>
              <a:gd name="connsiteY53" fmla="*/ 454599 h 4459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425195" h="445937">
                <a:moveTo>
                  <a:pt x="352202" y="454599"/>
                </a:moveTo>
                <a:cubicBezTo>
                  <a:pt x="348054" y="454599"/>
                  <a:pt x="343906" y="450451"/>
                  <a:pt x="343906" y="446303"/>
                </a:cubicBezTo>
                <a:cubicBezTo>
                  <a:pt x="343906" y="433858"/>
                  <a:pt x="343906" y="416228"/>
                  <a:pt x="343906" y="398598"/>
                </a:cubicBezTo>
                <a:cubicBezTo>
                  <a:pt x="342869" y="316670"/>
                  <a:pt x="342869" y="316670"/>
                  <a:pt x="347017" y="313559"/>
                </a:cubicBezTo>
                <a:cubicBezTo>
                  <a:pt x="353239" y="308374"/>
                  <a:pt x="359462" y="303188"/>
                  <a:pt x="366721" y="299040"/>
                </a:cubicBezTo>
                <a:cubicBezTo>
                  <a:pt x="377092" y="292818"/>
                  <a:pt x="387462" y="286595"/>
                  <a:pt x="391610" y="278298"/>
                </a:cubicBezTo>
                <a:cubicBezTo>
                  <a:pt x="415463" y="235779"/>
                  <a:pt x="418574" y="182889"/>
                  <a:pt x="400944" y="133110"/>
                </a:cubicBezTo>
                <a:cubicBezTo>
                  <a:pt x="383314" y="83331"/>
                  <a:pt x="347017" y="44959"/>
                  <a:pt x="301386" y="27330"/>
                </a:cubicBezTo>
                <a:cubicBezTo>
                  <a:pt x="295164" y="25255"/>
                  <a:pt x="288941" y="23181"/>
                  <a:pt x="282719" y="21107"/>
                </a:cubicBezTo>
                <a:cubicBezTo>
                  <a:pt x="239162" y="9700"/>
                  <a:pt x="190420" y="14885"/>
                  <a:pt x="147901" y="35626"/>
                </a:cubicBezTo>
                <a:cubicBezTo>
                  <a:pt x="117826" y="50145"/>
                  <a:pt x="92936" y="76071"/>
                  <a:pt x="77380" y="109257"/>
                </a:cubicBezTo>
                <a:cubicBezTo>
                  <a:pt x="60787" y="142443"/>
                  <a:pt x="58713" y="175630"/>
                  <a:pt x="58713" y="219186"/>
                </a:cubicBezTo>
                <a:cubicBezTo>
                  <a:pt x="58713" y="220223"/>
                  <a:pt x="58713" y="222297"/>
                  <a:pt x="57676" y="223334"/>
                </a:cubicBezTo>
                <a:lnTo>
                  <a:pt x="36935" y="264817"/>
                </a:lnTo>
                <a:cubicBezTo>
                  <a:pt x="35898" y="267928"/>
                  <a:pt x="32787" y="272076"/>
                  <a:pt x="30713" y="276225"/>
                </a:cubicBezTo>
                <a:cubicBezTo>
                  <a:pt x="24490" y="285558"/>
                  <a:pt x="13082" y="306299"/>
                  <a:pt x="16194" y="313559"/>
                </a:cubicBezTo>
                <a:cubicBezTo>
                  <a:pt x="19305" y="321855"/>
                  <a:pt x="31750" y="321855"/>
                  <a:pt x="45231" y="321855"/>
                </a:cubicBezTo>
                <a:lnTo>
                  <a:pt x="49380" y="321855"/>
                </a:lnTo>
                <a:cubicBezTo>
                  <a:pt x="53528" y="321855"/>
                  <a:pt x="57676" y="326004"/>
                  <a:pt x="57676" y="330152"/>
                </a:cubicBezTo>
                <a:lnTo>
                  <a:pt x="57676" y="369561"/>
                </a:lnTo>
                <a:cubicBezTo>
                  <a:pt x="57676" y="372672"/>
                  <a:pt x="57676" y="375783"/>
                  <a:pt x="57676" y="378894"/>
                </a:cubicBezTo>
                <a:cubicBezTo>
                  <a:pt x="57676" y="394450"/>
                  <a:pt x="56639" y="410006"/>
                  <a:pt x="67010" y="419339"/>
                </a:cubicBezTo>
                <a:cubicBezTo>
                  <a:pt x="77380" y="429710"/>
                  <a:pt x="89825" y="428673"/>
                  <a:pt x="107455" y="425562"/>
                </a:cubicBezTo>
                <a:lnTo>
                  <a:pt x="112641" y="424525"/>
                </a:lnTo>
                <a:cubicBezTo>
                  <a:pt x="120937" y="423487"/>
                  <a:pt x="135456" y="421414"/>
                  <a:pt x="153086" y="419339"/>
                </a:cubicBezTo>
                <a:cubicBezTo>
                  <a:pt x="173827" y="416228"/>
                  <a:pt x="197680" y="413117"/>
                  <a:pt x="212199" y="411043"/>
                </a:cubicBezTo>
                <a:cubicBezTo>
                  <a:pt x="216347" y="411043"/>
                  <a:pt x="242273" y="407931"/>
                  <a:pt x="242273" y="379931"/>
                </a:cubicBezTo>
                <a:lnTo>
                  <a:pt x="242273" y="270002"/>
                </a:lnTo>
                <a:cubicBezTo>
                  <a:pt x="242273" y="265854"/>
                  <a:pt x="246422" y="261706"/>
                  <a:pt x="250570" y="261706"/>
                </a:cubicBezTo>
                <a:cubicBezTo>
                  <a:pt x="254718" y="261706"/>
                  <a:pt x="258866" y="265854"/>
                  <a:pt x="258866" y="270002"/>
                </a:cubicBezTo>
                <a:lnTo>
                  <a:pt x="258866" y="379931"/>
                </a:lnTo>
                <a:cubicBezTo>
                  <a:pt x="258866" y="415191"/>
                  <a:pt x="229829" y="426599"/>
                  <a:pt x="214273" y="427636"/>
                </a:cubicBezTo>
                <a:cubicBezTo>
                  <a:pt x="200791" y="429710"/>
                  <a:pt x="176938" y="432821"/>
                  <a:pt x="155160" y="435932"/>
                </a:cubicBezTo>
                <a:cubicBezTo>
                  <a:pt x="138567" y="438006"/>
                  <a:pt x="123011" y="440081"/>
                  <a:pt x="115752" y="441117"/>
                </a:cubicBezTo>
                <a:lnTo>
                  <a:pt x="110566" y="442155"/>
                </a:lnTo>
                <a:cubicBezTo>
                  <a:pt x="92936" y="445266"/>
                  <a:pt x="72195" y="448377"/>
                  <a:pt x="55602" y="431784"/>
                </a:cubicBezTo>
                <a:cubicBezTo>
                  <a:pt x="40046" y="416228"/>
                  <a:pt x="40046" y="396524"/>
                  <a:pt x="41083" y="378894"/>
                </a:cubicBezTo>
                <a:cubicBezTo>
                  <a:pt x="41083" y="375783"/>
                  <a:pt x="41083" y="372672"/>
                  <a:pt x="41083" y="370597"/>
                </a:cubicBezTo>
                <a:lnTo>
                  <a:pt x="41083" y="339485"/>
                </a:lnTo>
                <a:cubicBezTo>
                  <a:pt x="26564" y="339485"/>
                  <a:pt x="7897" y="337411"/>
                  <a:pt x="1675" y="320818"/>
                </a:cubicBezTo>
                <a:cubicBezTo>
                  <a:pt x="-4548" y="306299"/>
                  <a:pt x="7897" y="285558"/>
                  <a:pt x="17231" y="268965"/>
                </a:cubicBezTo>
                <a:cubicBezTo>
                  <a:pt x="19305" y="264817"/>
                  <a:pt x="21379" y="261706"/>
                  <a:pt x="23453" y="258595"/>
                </a:cubicBezTo>
                <a:lnTo>
                  <a:pt x="43157" y="219186"/>
                </a:lnTo>
                <a:cubicBezTo>
                  <a:pt x="43157" y="183926"/>
                  <a:pt x="44194" y="142443"/>
                  <a:pt x="63899" y="103035"/>
                </a:cubicBezTo>
                <a:cubicBezTo>
                  <a:pt x="81529" y="66738"/>
                  <a:pt x="109529" y="38737"/>
                  <a:pt x="142715" y="22144"/>
                </a:cubicBezTo>
                <a:cubicBezTo>
                  <a:pt x="188346" y="-671"/>
                  <a:pt x="241236" y="-5856"/>
                  <a:pt x="288941" y="6588"/>
                </a:cubicBezTo>
                <a:cubicBezTo>
                  <a:pt x="296201" y="8662"/>
                  <a:pt x="302423" y="10736"/>
                  <a:pt x="308645" y="12811"/>
                </a:cubicBezTo>
                <a:cubicBezTo>
                  <a:pt x="358424" y="32515"/>
                  <a:pt x="398870" y="75034"/>
                  <a:pt x="418574" y="128962"/>
                </a:cubicBezTo>
                <a:cubicBezTo>
                  <a:pt x="438278" y="182889"/>
                  <a:pt x="434130" y="240964"/>
                  <a:pt x="408204" y="287632"/>
                </a:cubicBezTo>
                <a:cubicBezTo>
                  <a:pt x="401981" y="300077"/>
                  <a:pt x="389536" y="307337"/>
                  <a:pt x="377092" y="314596"/>
                </a:cubicBezTo>
                <a:cubicBezTo>
                  <a:pt x="371906" y="317707"/>
                  <a:pt x="366721" y="321855"/>
                  <a:pt x="361536" y="324966"/>
                </a:cubicBezTo>
                <a:cubicBezTo>
                  <a:pt x="361536" y="335337"/>
                  <a:pt x="361536" y="371634"/>
                  <a:pt x="361536" y="399635"/>
                </a:cubicBezTo>
                <a:cubicBezTo>
                  <a:pt x="361536" y="417265"/>
                  <a:pt x="361536" y="434895"/>
                  <a:pt x="361536" y="447340"/>
                </a:cubicBezTo>
                <a:cubicBezTo>
                  <a:pt x="360499" y="450451"/>
                  <a:pt x="356350" y="454599"/>
                  <a:pt x="352202" y="454599"/>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71" name="Freeform: Shape 70">
            <a:extLst>
              <a:ext uri="{FF2B5EF4-FFF2-40B4-BE49-F238E27FC236}">
                <a16:creationId xmlns:a16="http://schemas.microsoft.com/office/drawing/2014/main" id="{52B79257-C5DC-0AD1-AD70-95F34910197F}"/>
              </a:ext>
            </a:extLst>
          </xdr:cNvPr>
          <xdr:cNvSpPr/>
        </xdr:nvSpPr>
        <xdr:spPr>
          <a:xfrm>
            <a:off x="6904314" y="7203725"/>
            <a:ext cx="145189" cy="145189"/>
          </a:xfrm>
          <a:custGeom>
            <a:avLst/>
            <a:gdLst>
              <a:gd name="connsiteX0" fmla="*/ 75706 w 145188"/>
              <a:gd name="connsiteY0" fmla="*/ 151411 h 145188"/>
              <a:gd name="connsiteX1" fmla="*/ 0 w 145188"/>
              <a:gd name="connsiteY1" fmla="*/ 75705 h 145188"/>
              <a:gd name="connsiteX2" fmla="*/ 75706 w 145188"/>
              <a:gd name="connsiteY2" fmla="*/ 0 h 145188"/>
              <a:gd name="connsiteX3" fmla="*/ 151411 w 145188"/>
              <a:gd name="connsiteY3" fmla="*/ 75705 h 145188"/>
              <a:gd name="connsiteX4" fmla="*/ 75706 w 145188"/>
              <a:gd name="connsiteY4" fmla="*/ 151411 h 145188"/>
              <a:gd name="connsiteX5" fmla="*/ 75706 w 145188"/>
              <a:gd name="connsiteY5" fmla="*/ 16593 h 145188"/>
              <a:gd name="connsiteX6" fmla="*/ 16593 w 145188"/>
              <a:gd name="connsiteY6" fmla="*/ 75705 h 145188"/>
              <a:gd name="connsiteX7" fmla="*/ 75706 w 145188"/>
              <a:gd name="connsiteY7" fmla="*/ 134818 h 145188"/>
              <a:gd name="connsiteX8" fmla="*/ 134818 w 145188"/>
              <a:gd name="connsiteY8" fmla="*/ 75705 h 145188"/>
              <a:gd name="connsiteX9" fmla="*/ 75706 w 145188"/>
              <a:gd name="connsiteY9" fmla="*/ 16593 h 14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45188" h="145188">
                <a:moveTo>
                  <a:pt x="75706" y="151411"/>
                </a:moveTo>
                <a:cubicBezTo>
                  <a:pt x="34223" y="151411"/>
                  <a:pt x="0" y="117188"/>
                  <a:pt x="0" y="75705"/>
                </a:cubicBezTo>
                <a:cubicBezTo>
                  <a:pt x="0" y="34223"/>
                  <a:pt x="34223" y="0"/>
                  <a:pt x="75706" y="0"/>
                </a:cubicBezTo>
                <a:cubicBezTo>
                  <a:pt x="117188" y="0"/>
                  <a:pt x="151411" y="34223"/>
                  <a:pt x="151411" y="75705"/>
                </a:cubicBezTo>
                <a:cubicBezTo>
                  <a:pt x="151411" y="117188"/>
                  <a:pt x="117188" y="151411"/>
                  <a:pt x="75706" y="151411"/>
                </a:cubicBezTo>
                <a:moveTo>
                  <a:pt x="75706" y="16593"/>
                </a:moveTo>
                <a:cubicBezTo>
                  <a:pt x="43557" y="16593"/>
                  <a:pt x="16593" y="43556"/>
                  <a:pt x="16593" y="75705"/>
                </a:cubicBezTo>
                <a:cubicBezTo>
                  <a:pt x="16593" y="107854"/>
                  <a:pt x="43557" y="134818"/>
                  <a:pt x="75706" y="134818"/>
                </a:cubicBezTo>
                <a:cubicBezTo>
                  <a:pt x="107854" y="134818"/>
                  <a:pt x="134818" y="108892"/>
                  <a:pt x="134818" y="75705"/>
                </a:cubicBezTo>
                <a:cubicBezTo>
                  <a:pt x="134818" y="43556"/>
                  <a:pt x="107854" y="16593"/>
                  <a:pt x="75706"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72" name="Freeform: Shape 71">
            <a:extLst>
              <a:ext uri="{FF2B5EF4-FFF2-40B4-BE49-F238E27FC236}">
                <a16:creationId xmlns:a16="http://schemas.microsoft.com/office/drawing/2014/main" id="{A87753B6-7A4C-2B1C-D740-41202B89D04B}"/>
              </a:ext>
            </a:extLst>
          </xdr:cNvPr>
          <xdr:cNvSpPr/>
        </xdr:nvSpPr>
        <xdr:spPr>
          <a:xfrm>
            <a:off x="7284916" y="7168464"/>
            <a:ext cx="62224" cy="62224"/>
          </a:xfrm>
          <a:custGeom>
            <a:avLst/>
            <a:gdLst>
              <a:gd name="connsiteX0" fmla="*/ 33186 w 62223"/>
              <a:gd name="connsiteY0" fmla="*/ 66372 h 62223"/>
              <a:gd name="connsiteX1" fmla="*/ 0 w 62223"/>
              <a:gd name="connsiteY1" fmla="*/ 33186 h 62223"/>
              <a:gd name="connsiteX2" fmla="*/ 33186 w 62223"/>
              <a:gd name="connsiteY2" fmla="*/ 0 h 62223"/>
              <a:gd name="connsiteX3" fmla="*/ 66372 w 62223"/>
              <a:gd name="connsiteY3" fmla="*/ 33186 h 62223"/>
              <a:gd name="connsiteX4" fmla="*/ 33186 w 62223"/>
              <a:gd name="connsiteY4" fmla="*/ 66372 h 6222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23" h="62223">
                <a:moveTo>
                  <a:pt x="33186" y="66372"/>
                </a:moveTo>
                <a:cubicBezTo>
                  <a:pt x="14519" y="66372"/>
                  <a:pt x="0" y="51853"/>
                  <a:pt x="0" y="33186"/>
                </a:cubicBezTo>
                <a:cubicBezTo>
                  <a:pt x="0" y="14519"/>
                  <a:pt x="15556" y="0"/>
                  <a:pt x="33186" y="0"/>
                </a:cubicBezTo>
                <a:cubicBezTo>
                  <a:pt x="51853" y="0"/>
                  <a:pt x="66372" y="14519"/>
                  <a:pt x="66372" y="33186"/>
                </a:cubicBezTo>
                <a:cubicBezTo>
                  <a:pt x="66372" y="51853"/>
                  <a:pt x="51853" y="66372"/>
                  <a:pt x="33186"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73" name="Freeform: Shape 72">
            <a:extLst>
              <a:ext uri="{FF2B5EF4-FFF2-40B4-BE49-F238E27FC236}">
                <a16:creationId xmlns:a16="http://schemas.microsoft.com/office/drawing/2014/main" id="{A1A86D17-F3DA-8BFE-7C72-946EFDF344FB}"/>
              </a:ext>
            </a:extLst>
          </xdr:cNvPr>
          <xdr:cNvSpPr/>
        </xdr:nvSpPr>
        <xdr:spPr>
          <a:xfrm>
            <a:off x="6545471" y="6899865"/>
            <a:ext cx="798538" cy="798538"/>
          </a:xfrm>
          <a:custGeom>
            <a:avLst/>
            <a:gdLst>
              <a:gd name="connsiteX0" fmla="*/ 775742 w 798538"/>
              <a:gd name="connsiteY0" fmla="*/ 369195 h 798538"/>
              <a:gd name="connsiteX1" fmla="*/ 774705 w 798538"/>
              <a:gd name="connsiteY1" fmla="*/ 369195 h 798538"/>
              <a:gd name="connsiteX2" fmla="*/ 749816 w 798538"/>
              <a:gd name="connsiteY2" fmla="*/ 393047 h 798538"/>
              <a:gd name="connsiteX3" fmla="*/ 749816 w 798538"/>
              <a:gd name="connsiteY3" fmla="*/ 395121 h 798538"/>
              <a:gd name="connsiteX4" fmla="*/ 748778 w 798538"/>
              <a:gd name="connsiteY4" fmla="*/ 410677 h 798538"/>
              <a:gd name="connsiteX5" fmla="*/ 648183 w 798538"/>
              <a:gd name="connsiteY5" fmla="*/ 657498 h 798538"/>
              <a:gd name="connsiteX6" fmla="*/ 402399 w 798538"/>
              <a:gd name="connsiteY6" fmla="*/ 756019 h 798538"/>
              <a:gd name="connsiteX7" fmla="*/ 402399 w 798538"/>
              <a:gd name="connsiteY7" fmla="*/ 756019 h 798538"/>
              <a:gd name="connsiteX8" fmla="*/ 154541 w 798538"/>
              <a:gd name="connsiteY8" fmla="*/ 654387 h 798538"/>
              <a:gd name="connsiteX9" fmla="*/ 49798 w 798538"/>
              <a:gd name="connsiteY9" fmla="*/ 403418 h 798538"/>
              <a:gd name="connsiteX10" fmla="*/ 49798 w 798538"/>
              <a:gd name="connsiteY10" fmla="*/ 403418 h 798538"/>
              <a:gd name="connsiteX11" fmla="*/ 148319 w 798538"/>
              <a:gd name="connsiteY11" fmla="*/ 159708 h 798538"/>
              <a:gd name="connsiteX12" fmla="*/ 387881 w 798538"/>
              <a:gd name="connsiteY12" fmla="*/ 50816 h 798538"/>
              <a:gd name="connsiteX13" fmla="*/ 400325 w 798538"/>
              <a:gd name="connsiteY13" fmla="*/ 49780 h 798538"/>
              <a:gd name="connsiteX14" fmla="*/ 403437 w 798538"/>
              <a:gd name="connsiteY14" fmla="*/ 49780 h 798538"/>
              <a:gd name="connsiteX15" fmla="*/ 403437 w 798538"/>
              <a:gd name="connsiteY15" fmla="*/ 49780 h 798538"/>
              <a:gd name="connsiteX16" fmla="*/ 426252 w 798538"/>
              <a:gd name="connsiteY16" fmla="*/ 23853 h 798538"/>
              <a:gd name="connsiteX17" fmla="*/ 403437 w 798538"/>
              <a:gd name="connsiteY17" fmla="*/ 0 h 798538"/>
              <a:gd name="connsiteX18" fmla="*/ 403437 w 798538"/>
              <a:gd name="connsiteY18" fmla="*/ 0 h 798538"/>
              <a:gd name="connsiteX19" fmla="*/ 400325 w 798538"/>
              <a:gd name="connsiteY19" fmla="*/ 0 h 798538"/>
              <a:gd name="connsiteX20" fmla="*/ 385806 w 798538"/>
              <a:gd name="connsiteY20" fmla="*/ 1037 h 798538"/>
              <a:gd name="connsiteX21" fmla="*/ 112022 w 798538"/>
              <a:gd name="connsiteY21" fmla="*/ 124448 h 798538"/>
              <a:gd name="connsiteX22" fmla="*/ 19 w 798538"/>
              <a:gd name="connsiteY22" fmla="*/ 403418 h 798538"/>
              <a:gd name="connsiteX23" fmla="*/ 19 w 798538"/>
              <a:gd name="connsiteY23" fmla="*/ 403418 h 798538"/>
              <a:gd name="connsiteX24" fmla="*/ 120318 w 798538"/>
              <a:gd name="connsiteY24" fmla="*/ 690684 h 798538"/>
              <a:gd name="connsiteX25" fmla="*/ 402399 w 798538"/>
              <a:gd name="connsiteY25" fmla="*/ 806835 h 798538"/>
              <a:gd name="connsiteX26" fmla="*/ 404474 w 798538"/>
              <a:gd name="connsiteY26" fmla="*/ 806835 h 798538"/>
              <a:gd name="connsiteX27" fmla="*/ 404474 w 798538"/>
              <a:gd name="connsiteY27" fmla="*/ 806835 h 798538"/>
              <a:gd name="connsiteX28" fmla="*/ 555885 w 798538"/>
              <a:gd name="connsiteY28" fmla="*/ 777797 h 798538"/>
              <a:gd name="connsiteX29" fmla="*/ 685518 w 798538"/>
              <a:gd name="connsiteY29" fmla="*/ 692759 h 798538"/>
              <a:gd name="connsiteX30" fmla="*/ 770557 w 798538"/>
              <a:gd name="connsiteY30" fmla="*/ 563126 h 798538"/>
              <a:gd name="connsiteX31" fmla="*/ 801669 w 798538"/>
              <a:gd name="connsiteY31" fmla="*/ 412752 h 798538"/>
              <a:gd name="connsiteX32" fmla="*/ 802706 w 798538"/>
              <a:gd name="connsiteY32" fmla="*/ 395121 h 798538"/>
              <a:gd name="connsiteX33" fmla="*/ 802706 w 798538"/>
              <a:gd name="connsiteY33" fmla="*/ 393047 h 798538"/>
              <a:gd name="connsiteX34" fmla="*/ 775742 w 798538"/>
              <a:gd name="connsiteY34" fmla="*/ 369195 h 7985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798538" h="798538">
                <a:moveTo>
                  <a:pt x="775742" y="369195"/>
                </a:moveTo>
                <a:cubicBezTo>
                  <a:pt x="775742" y="369195"/>
                  <a:pt x="774705" y="369195"/>
                  <a:pt x="774705" y="369195"/>
                </a:cubicBezTo>
                <a:cubicBezTo>
                  <a:pt x="761223" y="369195"/>
                  <a:pt x="749816" y="379565"/>
                  <a:pt x="749816" y="393047"/>
                </a:cubicBezTo>
                <a:lnTo>
                  <a:pt x="749816" y="395121"/>
                </a:lnTo>
                <a:cubicBezTo>
                  <a:pt x="749816" y="405492"/>
                  <a:pt x="748778" y="410677"/>
                  <a:pt x="748778" y="410677"/>
                </a:cubicBezTo>
                <a:cubicBezTo>
                  <a:pt x="746704" y="501939"/>
                  <a:pt x="712481" y="593200"/>
                  <a:pt x="648183" y="657498"/>
                </a:cubicBezTo>
                <a:cubicBezTo>
                  <a:pt x="584923" y="721796"/>
                  <a:pt x="493661" y="757056"/>
                  <a:pt x="402399" y="756019"/>
                </a:cubicBezTo>
                <a:lnTo>
                  <a:pt x="402399" y="756019"/>
                </a:lnTo>
                <a:cubicBezTo>
                  <a:pt x="310101" y="756019"/>
                  <a:pt x="219876" y="718685"/>
                  <a:pt x="154541" y="654387"/>
                </a:cubicBezTo>
                <a:cubicBezTo>
                  <a:pt x="87132" y="589052"/>
                  <a:pt x="48761" y="496753"/>
                  <a:pt x="49798" y="403418"/>
                </a:cubicBezTo>
                <a:lnTo>
                  <a:pt x="49798" y="403418"/>
                </a:lnTo>
                <a:cubicBezTo>
                  <a:pt x="49798" y="313193"/>
                  <a:pt x="86095" y="224006"/>
                  <a:pt x="148319" y="159708"/>
                </a:cubicBezTo>
                <a:cubicBezTo>
                  <a:pt x="210543" y="94373"/>
                  <a:pt x="297656" y="54965"/>
                  <a:pt x="387881" y="50816"/>
                </a:cubicBezTo>
                <a:cubicBezTo>
                  <a:pt x="392029" y="50816"/>
                  <a:pt x="396177" y="50816"/>
                  <a:pt x="400325" y="49780"/>
                </a:cubicBezTo>
                <a:lnTo>
                  <a:pt x="403437" y="49780"/>
                </a:lnTo>
                <a:lnTo>
                  <a:pt x="403437" y="49780"/>
                </a:lnTo>
                <a:cubicBezTo>
                  <a:pt x="416918" y="48742"/>
                  <a:pt x="427289" y="37335"/>
                  <a:pt x="426252" y="23853"/>
                </a:cubicBezTo>
                <a:cubicBezTo>
                  <a:pt x="425215" y="11408"/>
                  <a:pt x="415881" y="1037"/>
                  <a:pt x="403437" y="0"/>
                </a:cubicBezTo>
                <a:lnTo>
                  <a:pt x="403437" y="0"/>
                </a:lnTo>
                <a:cubicBezTo>
                  <a:pt x="401362" y="0"/>
                  <a:pt x="400325" y="0"/>
                  <a:pt x="400325" y="0"/>
                </a:cubicBezTo>
                <a:cubicBezTo>
                  <a:pt x="395140" y="0"/>
                  <a:pt x="390992" y="0"/>
                  <a:pt x="385806" y="1037"/>
                </a:cubicBezTo>
                <a:cubicBezTo>
                  <a:pt x="283137" y="5185"/>
                  <a:pt x="182542" y="50816"/>
                  <a:pt x="112022" y="124448"/>
                </a:cubicBezTo>
                <a:cubicBezTo>
                  <a:pt x="40465" y="198079"/>
                  <a:pt x="-1018" y="300748"/>
                  <a:pt x="19" y="403418"/>
                </a:cubicBezTo>
                <a:lnTo>
                  <a:pt x="19" y="403418"/>
                </a:lnTo>
                <a:cubicBezTo>
                  <a:pt x="19" y="510235"/>
                  <a:pt x="43576" y="616016"/>
                  <a:pt x="120318" y="690684"/>
                </a:cubicBezTo>
                <a:cubicBezTo>
                  <a:pt x="193950" y="764316"/>
                  <a:pt x="297656" y="806835"/>
                  <a:pt x="402399" y="806835"/>
                </a:cubicBezTo>
                <a:lnTo>
                  <a:pt x="404474" y="806835"/>
                </a:lnTo>
                <a:lnTo>
                  <a:pt x="404474" y="806835"/>
                </a:lnTo>
                <a:cubicBezTo>
                  <a:pt x="456327" y="806835"/>
                  <a:pt x="508180" y="797502"/>
                  <a:pt x="555885" y="777797"/>
                </a:cubicBezTo>
                <a:cubicBezTo>
                  <a:pt x="604627" y="759130"/>
                  <a:pt x="649220" y="730093"/>
                  <a:pt x="685518" y="692759"/>
                </a:cubicBezTo>
                <a:cubicBezTo>
                  <a:pt x="722852" y="655424"/>
                  <a:pt x="750853" y="610830"/>
                  <a:pt x="770557" y="563126"/>
                </a:cubicBezTo>
                <a:cubicBezTo>
                  <a:pt x="790261" y="515420"/>
                  <a:pt x="799595" y="463567"/>
                  <a:pt x="801669" y="412752"/>
                </a:cubicBezTo>
                <a:cubicBezTo>
                  <a:pt x="801669" y="412752"/>
                  <a:pt x="801669" y="406529"/>
                  <a:pt x="802706" y="395121"/>
                </a:cubicBezTo>
                <a:lnTo>
                  <a:pt x="802706" y="393047"/>
                </a:lnTo>
                <a:cubicBezTo>
                  <a:pt x="799595" y="380602"/>
                  <a:pt x="789224" y="369195"/>
                  <a:pt x="775742" y="369195"/>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grpSp>
    <xdr:clientData/>
  </xdr:twoCellAnchor>
  <xdr:twoCellAnchor editAs="oneCell">
    <xdr:from>
      <xdr:col>8</xdr:col>
      <xdr:colOff>444508</xdr:colOff>
      <xdr:row>19</xdr:row>
      <xdr:rowOff>428625</xdr:rowOff>
    </xdr:from>
    <xdr:to>
      <xdr:col>9</xdr:col>
      <xdr:colOff>390533</xdr:colOff>
      <xdr:row>21</xdr:row>
      <xdr:rowOff>73025</xdr:rowOff>
    </xdr:to>
    <xdr:pic>
      <xdr:nvPicPr>
        <xdr:cNvPr id="74" name="Picture 73">
          <a:extLst>
            <a:ext uri="{FF2B5EF4-FFF2-40B4-BE49-F238E27FC236}">
              <a16:creationId xmlns:a16="http://schemas.microsoft.com/office/drawing/2014/main" id="{B7AB40BB-19FC-4356-9417-1E73EE788D7C}"/>
            </a:ext>
          </a:extLst>
        </xdr:cNvPr>
        <xdr:cNvPicPr>
          <a:picLocks noChangeAspect="1"/>
        </xdr:cNvPicPr>
      </xdr:nvPicPr>
      <xdr:blipFill>
        <a:blip xmlns:r="http://schemas.openxmlformats.org/officeDocument/2006/relationships" r:embed="rId5">
          <a:duotone>
            <a:prstClr val="black"/>
            <a:schemeClr val="tx2">
              <a:tint val="45000"/>
              <a:satMod val="400000"/>
            </a:schemeClr>
          </a:duotone>
        </a:blip>
        <a:stretch>
          <a:fillRect/>
        </a:stretch>
      </xdr:blipFill>
      <xdr:spPr>
        <a:xfrm>
          <a:off x="5873758" y="4286250"/>
          <a:ext cx="581025" cy="539750"/>
        </a:xfrm>
        <a:prstGeom prst="rect">
          <a:avLst/>
        </a:prstGeom>
      </xdr:spPr>
    </xdr:pic>
    <xdr:clientData/>
  </xdr:twoCellAnchor>
  <xdr:twoCellAnchor>
    <xdr:from>
      <xdr:col>8</xdr:col>
      <xdr:colOff>444508</xdr:colOff>
      <xdr:row>23</xdr:row>
      <xdr:rowOff>120659</xdr:rowOff>
    </xdr:from>
    <xdr:to>
      <xdr:col>9</xdr:col>
      <xdr:colOff>387358</xdr:colOff>
      <xdr:row>24</xdr:row>
      <xdr:rowOff>473085</xdr:rowOff>
    </xdr:to>
    <xdr:grpSp>
      <xdr:nvGrpSpPr>
        <xdr:cNvPr id="75" name="Group 74">
          <a:extLst>
            <a:ext uri="{FF2B5EF4-FFF2-40B4-BE49-F238E27FC236}">
              <a16:creationId xmlns:a16="http://schemas.microsoft.com/office/drawing/2014/main" id="{619E6041-E8B6-4C98-9BC7-41842BBFCA26}"/>
            </a:ext>
          </a:extLst>
        </xdr:cNvPr>
        <xdr:cNvGrpSpPr/>
      </xdr:nvGrpSpPr>
      <xdr:grpSpPr>
        <a:xfrm>
          <a:off x="5876933" y="5238759"/>
          <a:ext cx="581025" cy="530226"/>
          <a:chOff x="6545471" y="7886112"/>
          <a:chExt cx="801669" cy="798538"/>
        </a:xfrm>
      </xdr:grpSpPr>
      <xdr:sp macro="" textlink="">
        <xdr:nvSpPr>
          <xdr:cNvPr id="76" name="Freeform: Shape 75">
            <a:extLst>
              <a:ext uri="{FF2B5EF4-FFF2-40B4-BE49-F238E27FC236}">
                <a16:creationId xmlns:a16="http://schemas.microsoft.com/office/drawing/2014/main" id="{C967E361-F433-8385-62B8-B2FF88ABF420}"/>
              </a:ext>
            </a:extLst>
          </xdr:cNvPr>
          <xdr:cNvSpPr/>
        </xdr:nvSpPr>
        <xdr:spPr>
          <a:xfrm>
            <a:off x="6799570" y="8368346"/>
            <a:ext cx="269636" cy="82965"/>
          </a:xfrm>
          <a:custGeom>
            <a:avLst/>
            <a:gdLst>
              <a:gd name="connsiteX0" fmla="*/ 261340 w 269636"/>
              <a:gd name="connsiteY0" fmla="*/ 85039 h 82965"/>
              <a:gd name="connsiteX1" fmla="*/ 8297 w 269636"/>
              <a:gd name="connsiteY1" fmla="*/ 85039 h 82965"/>
              <a:gd name="connsiteX2" fmla="*/ 0 w 269636"/>
              <a:gd name="connsiteY2" fmla="*/ 76742 h 82965"/>
              <a:gd name="connsiteX3" fmla="*/ 0 w 269636"/>
              <a:gd name="connsiteY3" fmla="*/ 8296 h 82965"/>
              <a:gd name="connsiteX4" fmla="*/ 8297 w 269636"/>
              <a:gd name="connsiteY4" fmla="*/ 0 h 82965"/>
              <a:gd name="connsiteX5" fmla="*/ 261340 w 269636"/>
              <a:gd name="connsiteY5" fmla="*/ 0 h 82965"/>
              <a:gd name="connsiteX6" fmla="*/ 269636 w 269636"/>
              <a:gd name="connsiteY6" fmla="*/ 8296 h 82965"/>
              <a:gd name="connsiteX7" fmla="*/ 269636 w 269636"/>
              <a:gd name="connsiteY7" fmla="*/ 75705 h 82965"/>
              <a:gd name="connsiteX8" fmla="*/ 261340 w 269636"/>
              <a:gd name="connsiteY8" fmla="*/ 85039 h 82965"/>
              <a:gd name="connsiteX9" fmla="*/ 17630 w 269636"/>
              <a:gd name="connsiteY9" fmla="*/ 67409 h 82965"/>
              <a:gd name="connsiteX10" fmla="*/ 253043 w 269636"/>
              <a:gd name="connsiteY10" fmla="*/ 67409 h 82965"/>
              <a:gd name="connsiteX11" fmla="*/ 253043 w 269636"/>
              <a:gd name="connsiteY11" fmla="*/ 16593 h 82965"/>
              <a:gd name="connsiteX12" fmla="*/ 17630 w 269636"/>
              <a:gd name="connsiteY12" fmla="*/ 16593 h 82965"/>
              <a:gd name="connsiteX13" fmla="*/ 17630 w 269636"/>
              <a:gd name="connsiteY13" fmla="*/ 67409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269636" h="82965">
                <a:moveTo>
                  <a:pt x="261340" y="85039"/>
                </a:moveTo>
                <a:lnTo>
                  <a:pt x="8297" y="85039"/>
                </a:lnTo>
                <a:cubicBezTo>
                  <a:pt x="4148" y="85039"/>
                  <a:pt x="0" y="80891"/>
                  <a:pt x="0" y="76742"/>
                </a:cubicBezTo>
                <a:lnTo>
                  <a:pt x="0" y="8296"/>
                </a:lnTo>
                <a:cubicBezTo>
                  <a:pt x="0" y="4148"/>
                  <a:pt x="4148" y="0"/>
                  <a:pt x="8297" y="0"/>
                </a:cubicBezTo>
                <a:lnTo>
                  <a:pt x="261340" y="0"/>
                </a:lnTo>
                <a:cubicBezTo>
                  <a:pt x="265488" y="0"/>
                  <a:pt x="269636" y="4148"/>
                  <a:pt x="269636" y="8296"/>
                </a:cubicBezTo>
                <a:lnTo>
                  <a:pt x="269636" y="75705"/>
                </a:lnTo>
                <a:cubicBezTo>
                  <a:pt x="269636" y="80891"/>
                  <a:pt x="265488" y="85039"/>
                  <a:pt x="261340" y="85039"/>
                </a:cubicBezTo>
                <a:moveTo>
                  <a:pt x="17630" y="67409"/>
                </a:moveTo>
                <a:lnTo>
                  <a:pt x="253043" y="67409"/>
                </a:lnTo>
                <a:lnTo>
                  <a:pt x="253043" y="16593"/>
                </a:lnTo>
                <a:lnTo>
                  <a:pt x="17630" y="16593"/>
                </a:lnTo>
                <a:lnTo>
                  <a:pt x="17630" y="67409"/>
                </a:lnTo>
                <a:close/>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77" name="Freeform: Shape 76">
            <a:extLst>
              <a:ext uri="{FF2B5EF4-FFF2-40B4-BE49-F238E27FC236}">
                <a16:creationId xmlns:a16="http://schemas.microsoft.com/office/drawing/2014/main" id="{6B4A1F67-08BB-711D-F123-0839AEB7CADD}"/>
              </a:ext>
            </a:extLst>
          </xdr:cNvPr>
          <xdr:cNvSpPr/>
        </xdr:nvSpPr>
        <xdr:spPr>
          <a:xfrm>
            <a:off x="6834831" y="8203347"/>
            <a:ext cx="197042" cy="176301"/>
          </a:xfrm>
          <a:custGeom>
            <a:avLst/>
            <a:gdLst>
              <a:gd name="connsiteX0" fmla="*/ 192894 w 197041"/>
              <a:gd name="connsiteY0" fmla="*/ 182629 h 176300"/>
              <a:gd name="connsiteX1" fmla="*/ 184597 w 197041"/>
              <a:gd name="connsiteY1" fmla="*/ 174332 h 176300"/>
              <a:gd name="connsiteX2" fmla="*/ 184597 w 197041"/>
              <a:gd name="connsiteY2" fmla="*/ 100701 h 176300"/>
              <a:gd name="connsiteX3" fmla="*/ 153485 w 197041"/>
              <a:gd name="connsiteY3" fmla="*/ 35366 h 176300"/>
              <a:gd name="connsiteX4" fmla="*/ 81928 w 197041"/>
              <a:gd name="connsiteY4" fmla="*/ 18773 h 176300"/>
              <a:gd name="connsiteX5" fmla="*/ 16593 w 197041"/>
              <a:gd name="connsiteY5" fmla="*/ 103812 h 176300"/>
              <a:gd name="connsiteX6" fmla="*/ 16593 w 197041"/>
              <a:gd name="connsiteY6" fmla="*/ 174332 h 176300"/>
              <a:gd name="connsiteX7" fmla="*/ 8296 w 197041"/>
              <a:gd name="connsiteY7" fmla="*/ 182629 h 176300"/>
              <a:gd name="connsiteX8" fmla="*/ 0 w 197041"/>
              <a:gd name="connsiteY8" fmla="*/ 174332 h 176300"/>
              <a:gd name="connsiteX9" fmla="*/ 0 w 197041"/>
              <a:gd name="connsiteY9" fmla="*/ 103812 h 176300"/>
              <a:gd name="connsiteX10" fmla="*/ 78817 w 197041"/>
              <a:gd name="connsiteY10" fmla="*/ 2180 h 176300"/>
              <a:gd name="connsiteX11" fmla="*/ 163856 w 197041"/>
              <a:gd name="connsiteY11" fmla="*/ 21884 h 176300"/>
              <a:gd name="connsiteX12" fmla="*/ 201190 w 197041"/>
              <a:gd name="connsiteY12" fmla="*/ 100701 h 176300"/>
              <a:gd name="connsiteX13" fmla="*/ 201190 w 197041"/>
              <a:gd name="connsiteY13" fmla="*/ 174332 h 176300"/>
              <a:gd name="connsiteX14" fmla="*/ 192894 w 197041"/>
              <a:gd name="connsiteY14" fmla="*/ 182629 h 176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97041" h="176300">
                <a:moveTo>
                  <a:pt x="192894" y="182629"/>
                </a:moveTo>
                <a:cubicBezTo>
                  <a:pt x="188745" y="182629"/>
                  <a:pt x="184597" y="178481"/>
                  <a:pt x="184597" y="174332"/>
                </a:cubicBezTo>
                <a:lnTo>
                  <a:pt x="184597" y="100701"/>
                </a:lnTo>
                <a:cubicBezTo>
                  <a:pt x="184597" y="74774"/>
                  <a:pt x="173189" y="50922"/>
                  <a:pt x="153485" y="35366"/>
                </a:cubicBezTo>
                <a:cubicBezTo>
                  <a:pt x="133781" y="18773"/>
                  <a:pt x="107854" y="13587"/>
                  <a:pt x="81928" y="18773"/>
                </a:cubicBezTo>
                <a:cubicBezTo>
                  <a:pt x="43557" y="27070"/>
                  <a:pt x="16593" y="62330"/>
                  <a:pt x="16593" y="103812"/>
                </a:cubicBezTo>
                <a:lnTo>
                  <a:pt x="16593" y="174332"/>
                </a:lnTo>
                <a:cubicBezTo>
                  <a:pt x="16593" y="178481"/>
                  <a:pt x="12445" y="182629"/>
                  <a:pt x="8296" y="182629"/>
                </a:cubicBezTo>
                <a:cubicBezTo>
                  <a:pt x="4148" y="182629"/>
                  <a:pt x="0" y="178481"/>
                  <a:pt x="0" y="174332"/>
                </a:cubicBezTo>
                <a:lnTo>
                  <a:pt x="0" y="103812"/>
                </a:lnTo>
                <a:cubicBezTo>
                  <a:pt x="0" y="55070"/>
                  <a:pt x="33186" y="12551"/>
                  <a:pt x="78817" y="2180"/>
                </a:cubicBezTo>
                <a:cubicBezTo>
                  <a:pt x="108892" y="-4042"/>
                  <a:pt x="141040" y="3217"/>
                  <a:pt x="163856" y="21884"/>
                </a:cubicBezTo>
                <a:cubicBezTo>
                  <a:pt x="187708" y="41588"/>
                  <a:pt x="201190" y="69589"/>
                  <a:pt x="201190" y="100701"/>
                </a:cubicBezTo>
                <a:lnTo>
                  <a:pt x="201190" y="174332"/>
                </a:lnTo>
                <a:cubicBezTo>
                  <a:pt x="201190" y="178481"/>
                  <a:pt x="197042" y="182629"/>
                  <a:pt x="192894" y="182629"/>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78" name="Freeform: Shape 77">
            <a:extLst>
              <a:ext uri="{FF2B5EF4-FFF2-40B4-BE49-F238E27FC236}">
                <a16:creationId xmlns:a16="http://schemas.microsoft.com/office/drawing/2014/main" id="{00D8ABFC-8759-E321-811C-96D4103D341D}"/>
              </a:ext>
            </a:extLst>
          </xdr:cNvPr>
          <xdr:cNvSpPr/>
        </xdr:nvSpPr>
        <xdr:spPr>
          <a:xfrm>
            <a:off x="6926092" y="8082117"/>
            <a:ext cx="10371" cy="82965"/>
          </a:xfrm>
          <a:custGeom>
            <a:avLst/>
            <a:gdLst>
              <a:gd name="connsiteX0" fmla="*/ 8297 w 10370"/>
              <a:gd name="connsiteY0" fmla="*/ 84002 h 82965"/>
              <a:gd name="connsiteX1" fmla="*/ 0 w 10370"/>
              <a:gd name="connsiteY1" fmla="*/ 75706 h 82965"/>
              <a:gd name="connsiteX2" fmla="*/ 0 w 10370"/>
              <a:gd name="connsiteY2" fmla="*/ 8297 h 82965"/>
              <a:gd name="connsiteX3" fmla="*/ 8297 w 10370"/>
              <a:gd name="connsiteY3" fmla="*/ 0 h 82965"/>
              <a:gd name="connsiteX4" fmla="*/ 16593 w 10370"/>
              <a:gd name="connsiteY4" fmla="*/ 8297 h 82965"/>
              <a:gd name="connsiteX5" fmla="*/ 16593 w 10370"/>
              <a:gd name="connsiteY5" fmla="*/ 75706 h 82965"/>
              <a:gd name="connsiteX6" fmla="*/ 8297 w 10370"/>
              <a:gd name="connsiteY6" fmla="*/ 84002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82965">
                <a:moveTo>
                  <a:pt x="8297" y="84002"/>
                </a:moveTo>
                <a:cubicBezTo>
                  <a:pt x="4148" y="84002"/>
                  <a:pt x="0" y="79854"/>
                  <a:pt x="0" y="75706"/>
                </a:cubicBezTo>
                <a:lnTo>
                  <a:pt x="0" y="8297"/>
                </a:lnTo>
                <a:cubicBezTo>
                  <a:pt x="0" y="4149"/>
                  <a:pt x="4148" y="0"/>
                  <a:pt x="8297" y="0"/>
                </a:cubicBezTo>
                <a:cubicBezTo>
                  <a:pt x="12445" y="0"/>
                  <a:pt x="16593" y="4149"/>
                  <a:pt x="16593" y="8297"/>
                </a:cubicBezTo>
                <a:lnTo>
                  <a:pt x="16593" y="75706"/>
                </a:lnTo>
                <a:cubicBezTo>
                  <a:pt x="16593" y="80891"/>
                  <a:pt x="13482" y="84002"/>
                  <a:pt x="8297" y="8400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79" name="Freeform: Shape 78">
            <a:extLst>
              <a:ext uri="{FF2B5EF4-FFF2-40B4-BE49-F238E27FC236}">
                <a16:creationId xmlns:a16="http://schemas.microsoft.com/office/drawing/2014/main" id="{DC797592-0D48-3024-8883-71FF65F85D9E}"/>
              </a:ext>
            </a:extLst>
          </xdr:cNvPr>
          <xdr:cNvSpPr/>
        </xdr:nvSpPr>
        <xdr:spPr>
          <a:xfrm>
            <a:off x="6732161" y="8251158"/>
            <a:ext cx="62224" cy="10371"/>
          </a:xfrm>
          <a:custGeom>
            <a:avLst/>
            <a:gdLst>
              <a:gd name="connsiteX0" fmla="*/ 59113 w 62223"/>
              <a:gd name="connsiteY0" fmla="*/ 16593 h 10370"/>
              <a:gd name="connsiteX1" fmla="*/ 8297 w 62223"/>
              <a:gd name="connsiteY1" fmla="*/ 16593 h 10370"/>
              <a:gd name="connsiteX2" fmla="*/ 0 w 62223"/>
              <a:gd name="connsiteY2" fmla="*/ 8296 h 10370"/>
              <a:gd name="connsiteX3" fmla="*/ 8297 w 62223"/>
              <a:gd name="connsiteY3" fmla="*/ 0 h 10370"/>
              <a:gd name="connsiteX4" fmla="*/ 59113 w 62223"/>
              <a:gd name="connsiteY4" fmla="*/ 0 h 10370"/>
              <a:gd name="connsiteX5" fmla="*/ 67409 w 62223"/>
              <a:gd name="connsiteY5" fmla="*/ 8296 h 10370"/>
              <a:gd name="connsiteX6" fmla="*/ 59113 w 62223"/>
              <a:gd name="connsiteY6" fmla="*/ 16593 h 10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2223" h="10370">
                <a:moveTo>
                  <a:pt x="59113" y="16593"/>
                </a:moveTo>
                <a:lnTo>
                  <a:pt x="8297" y="16593"/>
                </a:lnTo>
                <a:cubicBezTo>
                  <a:pt x="4148" y="16593"/>
                  <a:pt x="0" y="12444"/>
                  <a:pt x="0" y="8296"/>
                </a:cubicBezTo>
                <a:cubicBezTo>
                  <a:pt x="0" y="4148"/>
                  <a:pt x="4148" y="0"/>
                  <a:pt x="8297" y="0"/>
                </a:cubicBezTo>
                <a:lnTo>
                  <a:pt x="59113" y="0"/>
                </a:lnTo>
                <a:cubicBezTo>
                  <a:pt x="63261" y="0"/>
                  <a:pt x="67409" y="4148"/>
                  <a:pt x="67409" y="8296"/>
                </a:cubicBezTo>
                <a:cubicBezTo>
                  <a:pt x="67409" y="12444"/>
                  <a:pt x="64298" y="16593"/>
                  <a:pt x="59113"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80" name="Freeform: Shape 79">
            <a:extLst>
              <a:ext uri="{FF2B5EF4-FFF2-40B4-BE49-F238E27FC236}">
                <a16:creationId xmlns:a16="http://schemas.microsoft.com/office/drawing/2014/main" id="{CFC90A7C-F378-F142-77ED-933293D9D45E}"/>
              </a:ext>
            </a:extLst>
          </xdr:cNvPr>
          <xdr:cNvSpPr/>
        </xdr:nvSpPr>
        <xdr:spPr>
          <a:xfrm>
            <a:off x="7069207" y="8251158"/>
            <a:ext cx="82965" cy="10371"/>
          </a:xfrm>
          <a:custGeom>
            <a:avLst/>
            <a:gdLst>
              <a:gd name="connsiteX0" fmla="*/ 75706 w 82965"/>
              <a:gd name="connsiteY0" fmla="*/ 16593 h 10370"/>
              <a:gd name="connsiteX1" fmla="*/ 8297 w 82965"/>
              <a:gd name="connsiteY1" fmla="*/ 16593 h 10370"/>
              <a:gd name="connsiteX2" fmla="*/ 0 w 82965"/>
              <a:gd name="connsiteY2" fmla="*/ 8296 h 10370"/>
              <a:gd name="connsiteX3" fmla="*/ 8297 w 82965"/>
              <a:gd name="connsiteY3" fmla="*/ 0 h 10370"/>
              <a:gd name="connsiteX4" fmla="*/ 75706 w 82965"/>
              <a:gd name="connsiteY4" fmla="*/ 0 h 10370"/>
              <a:gd name="connsiteX5" fmla="*/ 84002 w 82965"/>
              <a:gd name="connsiteY5" fmla="*/ 8296 h 10370"/>
              <a:gd name="connsiteX6" fmla="*/ 75706 w 82965"/>
              <a:gd name="connsiteY6" fmla="*/ 16593 h 10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2965" h="10370">
                <a:moveTo>
                  <a:pt x="75706" y="16593"/>
                </a:moveTo>
                <a:lnTo>
                  <a:pt x="8297" y="16593"/>
                </a:lnTo>
                <a:cubicBezTo>
                  <a:pt x="4148" y="16593"/>
                  <a:pt x="0" y="12444"/>
                  <a:pt x="0" y="8296"/>
                </a:cubicBezTo>
                <a:cubicBezTo>
                  <a:pt x="0" y="4148"/>
                  <a:pt x="4148" y="0"/>
                  <a:pt x="8297" y="0"/>
                </a:cubicBezTo>
                <a:lnTo>
                  <a:pt x="75706" y="0"/>
                </a:lnTo>
                <a:cubicBezTo>
                  <a:pt x="79854" y="0"/>
                  <a:pt x="84002" y="4148"/>
                  <a:pt x="84002" y="8296"/>
                </a:cubicBezTo>
                <a:cubicBezTo>
                  <a:pt x="84002" y="12444"/>
                  <a:pt x="80891" y="16593"/>
                  <a:pt x="75706"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81" name="Freeform: Shape 80">
            <a:extLst>
              <a:ext uri="{FF2B5EF4-FFF2-40B4-BE49-F238E27FC236}">
                <a16:creationId xmlns:a16="http://schemas.microsoft.com/office/drawing/2014/main" id="{FEF20CE3-10EF-53D2-8402-6522974E8A53}"/>
              </a:ext>
            </a:extLst>
          </xdr:cNvPr>
          <xdr:cNvSpPr/>
        </xdr:nvSpPr>
        <xdr:spPr>
          <a:xfrm>
            <a:off x="7002575" y="8132674"/>
            <a:ext cx="51853" cy="51853"/>
          </a:xfrm>
          <a:custGeom>
            <a:avLst/>
            <a:gdLst>
              <a:gd name="connsiteX0" fmla="*/ 8556 w 51853"/>
              <a:gd name="connsiteY0" fmla="*/ 53149 h 51853"/>
              <a:gd name="connsiteX1" fmla="*/ 2333 w 51853"/>
              <a:gd name="connsiteY1" fmla="*/ 50038 h 51853"/>
              <a:gd name="connsiteX2" fmla="*/ 2333 w 51853"/>
              <a:gd name="connsiteY2" fmla="*/ 38631 h 51853"/>
              <a:gd name="connsiteX3" fmla="*/ 40705 w 51853"/>
              <a:gd name="connsiteY3" fmla="*/ 2333 h 51853"/>
              <a:gd name="connsiteX4" fmla="*/ 52112 w 51853"/>
              <a:gd name="connsiteY4" fmla="*/ 2333 h 51853"/>
              <a:gd name="connsiteX5" fmla="*/ 52112 w 51853"/>
              <a:gd name="connsiteY5" fmla="*/ 13741 h 51853"/>
              <a:gd name="connsiteX6" fmla="*/ 13741 w 51853"/>
              <a:gd name="connsiteY6" fmla="*/ 50038 h 51853"/>
              <a:gd name="connsiteX7" fmla="*/ 8556 w 51853"/>
              <a:gd name="connsiteY7" fmla="*/ 53149 h 5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1853" h="51853">
                <a:moveTo>
                  <a:pt x="8556" y="53149"/>
                </a:moveTo>
                <a:cubicBezTo>
                  <a:pt x="6482" y="53149"/>
                  <a:pt x="4408" y="52112"/>
                  <a:pt x="2333" y="50038"/>
                </a:cubicBezTo>
                <a:cubicBezTo>
                  <a:pt x="-778" y="46927"/>
                  <a:pt x="-778" y="41742"/>
                  <a:pt x="2333" y="38631"/>
                </a:cubicBezTo>
                <a:lnTo>
                  <a:pt x="40705" y="2333"/>
                </a:lnTo>
                <a:cubicBezTo>
                  <a:pt x="43816" y="-778"/>
                  <a:pt x="49001" y="-778"/>
                  <a:pt x="52112" y="2333"/>
                </a:cubicBezTo>
                <a:cubicBezTo>
                  <a:pt x="55224" y="5444"/>
                  <a:pt x="55224" y="10630"/>
                  <a:pt x="52112" y="13741"/>
                </a:cubicBezTo>
                <a:lnTo>
                  <a:pt x="13741" y="50038"/>
                </a:lnTo>
                <a:cubicBezTo>
                  <a:pt x="12704" y="52112"/>
                  <a:pt x="10630" y="53149"/>
                  <a:pt x="8556" y="53149"/>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82" name="Freeform: Shape 81">
            <a:extLst>
              <a:ext uri="{FF2B5EF4-FFF2-40B4-BE49-F238E27FC236}">
                <a16:creationId xmlns:a16="http://schemas.microsoft.com/office/drawing/2014/main" id="{901F3F84-545D-980D-7E9A-9EC33EC1F1B8}"/>
              </a:ext>
            </a:extLst>
          </xdr:cNvPr>
          <xdr:cNvSpPr/>
        </xdr:nvSpPr>
        <xdr:spPr>
          <a:xfrm>
            <a:off x="6812793" y="8133711"/>
            <a:ext cx="51853" cy="51853"/>
          </a:xfrm>
          <a:custGeom>
            <a:avLst/>
            <a:gdLst>
              <a:gd name="connsiteX0" fmla="*/ 45890 w 51853"/>
              <a:gd name="connsiteY0" fmla="*/ 52112 h 51853"/>
              <a:gd name="connsiteX1" fmla="*/ 39668 w 51853"/>
              <a:gd name="connsiteY1" fmla="*/ 50039 h 51853"/>
              <a:gd name="connsiteX2" fmla="*/ 2333 w 51853"/>
              <a:gd name="connsiteY2" fmla="*/ 13741 h 51853"/>
              <a:gd name="connsiteX3" fmla="*/ 2333 w 51853"/>
              <a:gd name="connsiteY3" fmla="*/ 2333 h 51853"/>
              <a:gd name="connsiteX4" fmla="*/ 13741 w 51853"/>
              <a:gd name="connsiteY4" fmla="*/ 2333 h 51853"/>
              <a:gd name="connsiteX5" fmla="*/ 51075 w 51853"/>
              <a:gd name="connsiteY5" fmla="*/ 38631 h 51853"/>
              <a:gd name="connsiteX6" fmla="*/ 51075 w 51853"/>
              <a:gd name="connsiteY6" fmla="*/ 50039 h 51853"/>
              <a:gd name="connsiteX7" fmla="*/ 45890 w 51853"/>
              <a:gd name="connsiteY7" fmla="*/ 52112 h 5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1853" h="51853">
                <a:moveTo>
                  <a:pt x="45890" y="52112"/>
                </a:moveTo>
                <a:cubicBezTo>
                  <a:pt x="43816" y="52112"/>
                  <a:pt x="41742" y="51075"/>
                  <a:pt x="39668" y="50039"/>
                </a:cubicBezTo>
                <a:lnTo>
                  <a:pt x="2333" y="13741"/>
                </a:lnTo>
                <a:cubicBezTo>
                  <a:pt x="-778" y="10630"/>
                  <a:pt x="-778" y="5444"/>
                  <a:pt x="2333" y="2333"/>
                </a:cubicBezTo>
                <a:cubicBezTo>
                  <a:pt x="5445" y="-778"/>
                  <a:pt x="10630" y="-778"/>
                  <a:pt x="13741" y="2333"/>
                </a:cubicBezTo>
                <a:lnTo>
                  <a:pt x="51075" y="38631"/>
                </a:lnTo>
                <a:cubicBezTo>
                  <a:pt x="54187" y="41742"/>
                  <a:pt x="54187" y="46927"/>
                  <a:pt x="51075" y="50039"/>
                </a:cubicBezTo>
                <a:cubicBezTo>
                  <a:pt x="50038" y="51075"/>
                  <a:pt x="47964" y="52112"/>
                  <a:pt x="45890" y="5211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83" name="Freeform: Shape 82">
            <a:extLst>
              <a:ext uri="{FF2B5EF4-FFF2-40B4-BE49-F238E27FC236}">
                <a16:creationId xmlns:a16="http://schemas.microsoft.com/office/drawing/2014/main" id="{AB1E802F-9692-E7A3-D045-F86A2B25893D}"/>
              </a:ext>
            </a:extLst>
          </xdr:cNvPr>
          <xdr:cNvSpPr/>
        </xdr:nvSpPr>
        <xdr:spPr>
          <a:xfrm>
            <a:off x="7284916" y="8154711"/>
            <a:ext cx="62224" cy="62224"/>
          </a:xfrm>
          <a:custGeom>
            <a:avLst/>
            <a:gdLst>
              <a:gd name="connsiteX0" fmla="*/ 33186 w 62223"/>
              <a:gd name="connsiteY0" fmla="*/ 66372 h 62223"/>
              <a:gd name="connsiteX1" fmla="*/ 0 w 62223"/>
              <a:gd name="connsiteY1" fmla="*/ 33186 h 62223"/>
              <a:gd name="connsiteX2" fmla="*/ 33186 w 62223"/>
              <a:gd name="connsiteY2" fmla="*/ 0 h 62223"/>
              <a:gd name="connsiteX3" fmla="*/ 66372 w 62223"/>
              <a:gd name="connsiteY3" fmla="*/ 33186 h 62223"/>
              <a:gd name="connsiteX4" fmla="*/ 33186 w 62223"/>
              <a:gd name="connsiteY4" fmla="*/ 66372 h 6222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23" h="62223">
                <a:moveTo>
                  <a:pt x="33186" y="66372"/>
                </a:moveTo>
                <a:cubicBezTo>
                  <a:pt x="14519" y="66372"/>
                  <a:pt x="0" y="51853"/>
                  <a:pt x="0" y="33186"/>
                </a:cubicBezTo>
                <a:cubicBezTo>
                  <a:pt x="0" y="14519"/>
                  <a:pt x="15556" y="0"/>
                  <a:pt x="33186" y="0"/>
                </a:cubicBezTo>
                <a:cubicBezTo>
                  <a:pt x="51853" y="0"/>
                  <a:pt x="66372" y="14519"/>
                  <a:pt x="66372" y="33186"/>
                </a:cubicBezTo>
                <a:cubicBezTo>
                  <a:pt x="66372" y="51853"/>
                  <a:pt x="51853" y="66372"/>
                  <a:pt x="33186"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84" name="Freeform: Shape 83">
            <a:extLst>
              <a:ext uri="{FF2B5EF4-FFF2-40B4-BE49-F238E27FC236}">
                <a16:creationId xmlns:a16="http://schemas.microsoft.com/office/drawing/2014/main" id="{2A542A30-5F21-A99F-D899-DA830CAF9F69}"/>
              </a:ext>
            </a:extLst>
          </xdr:cNvPr>
          <xdr:cNvSpPr/>
        </xdr:nvSpPr>
        <xdr:spPr>
          <a:xfrm>
            <a:off x="6545471" y="7886112"/>
            <a:ext cx="798538" cy="798538"/>
          </a:xfrm>
          <a:custGeom>
            <a:avLst/>
            <a:gdLst>
              <a:gd name="connsiteX0" fmla="*/ 775742 w 798538"/>
              <a:gd name="connsiteY0" fmla="*/ 369194 h 798538"/>
              <a:gd name="connsiteX1" fmla="*/ 774705 w 798538"/>
              <a:gd name="connsiteY1" fmla="*/ 369194 h 798538"/>
              <a:gd name="connsiteX2" fmla="*/ 749816 w 798538"/>
              <a:gd name="connsiteY2" fmla="*/ 393046 h 798538"/>
              <a:gd name="connsiteX3" fmla="*/ 749816 w 798538"/>
              <a:gd name="connsiteY3" fmla="*/ 395121 h 798538"/>
              <a:gd name="connsiteX4" fmla="*/ 748778 w 798538"/>
              <a:gd name="connsiteY4" fmla="*/ 410677 h 798538"/>
              <a:gd name="connsiteX5" fmla="*/ 648183 w 798538"/>
              <a:gd name="connsiteY5" fmla="*/ 657498 h 798538"/>
              <a:gd name="connsiteX6" fmla="*/ 402399 w 798538"/>
              <a:gd name="connsiteY6" fmla="*/ 756019 h 798538"/>
              <a:gd name="connsiteX7" fmla="*/ 402399 w 798538"/>
              <a:gd name="connsiteY7" fmla="*/ 756019 h 798538"/>
              <a:gd name="connsiteX8" fmla="*/ 154541 w 798538"/>
              <a:gd name="connsiteY8" fmla="*/ 654386 h 798538"/>
              <a:gd name="connsiteX9" fmla="*/ 49798 w 798538"/>
              <a:gd name="connsiteY9" fmla="*/ 403417 h 798538"/>
              <a:gd name="connsiteX10" fmla="*/ 49798 w 798538"/>
              <a:gd name="connsiteY10" fmla="*/ 403417 h 798538"/>
              <a:gd name="connsiteX11" fmla="*/ 148319 w 798538"/>
              <a:gd name="connsiteY11" fmla="*/ 159707 h 798538"/>
              <a:gd name="connsiteX12" fmla="*/ 387881 w 798538"/>
              <a:gd name="connsiteY12" fmla="*/ 50816 h 798538"/>
              <a:gd name="connsiteX13" fmla="*/ 400325 w 798538"/>
              <a:gd name="connsiteY13" fmla="*/ 49779 h 798538"/>
              <a:gd name="connsiteX14" fmla="*/ 403437 w 798538"/>
              <a:gd name="connsiteY14" fmla="*/ 49779 h 798538"/>
              <a:gd name="connsiteX15" fmla="*/ 403437 w 798538"/>
              <a:gd name="connsiteY15" fmla="*/ 49779 h 798538"/>
              <a:gd name="connsiteX16" fmla="*/ 426252 w 798538"/>
              <a:gd name="connsiteY16" fmla="*/ 23852 h 798538"/>
              <a:gd name="connsiteX17" fmla="*/ 403437 w 798538"/>
              <a:gd name="connsiteY17" fmla="*/ 0 h 798538"/>
              <a:gd name="connsiteX18" fmla="*/ 403437 w 798538"/>
              <a:gd name="connsiteY18" fmla="*/ 0 h 798538"/>
              <a:gd name="connsiteX19" fmla="*/ 400325 w 798538"/>
              <a:gd name="connsiteY19" fmla="*/ 0 h 798538"/>
              <a:gd name="connsiteX20" fmla="*/ 385806 w 798538"/>
              <a:gd name="connsiteY20" fmla="*/ 1037 h 798538"/>
              <a:gd name="connsiteX21" fmla="*/ 112022 w 798538"/>
              <a:gd name="connsiteY21" fmla="*/ 124448 h 798538"/>
              <a:gd name="connsiteX22" fmla="*/ 19 w 798538"/>
              <a:gd name="connsiteY22" fmla="*/ 403417 h 798538"/>
              <a:gd name="connsiteX23" fmla="*/ 19 w 798538"/>
              <a:gd name="connsiteY23" fmla="*/ 403417 h 798538"/>
              <a:gd name="connsiteX24" fmla="*/ 120318 w 798538"/>
              <a:gd name="connsiteY24" fmla="*/ 690684 h 798538"/>
              <a:gd name="connsiteX25" fmla="*/ 402399 w 798538"/>
              <a:gd name="connsiteY25" fmla="*/ 806835 h 798538"/>
              <a:gd name="connsiteX26" fmla="*/ 404474 w 798538"/>
              <a:gd name="connsiteY26" fmla="*/ 806835 h 798538"/>
              <a:gd name="connsiteX27" fmla="*/ 404474 w 798538"/>
              <a:gd name="connsiteY27" fmla="*/ 806835 h 798538"/>
              <a:gd name="connsiteX28" fmla="*/ 555885 w 798538"/>
              <a:gd name="connsiteY28" fmla="*/ 777797 h 798538"/>
              <a:gd name="connsiteX29" fmla="*/ 685518 w 798538"/>
              <a:gd name="connsiteY29" fmla="*/ 692758 h 798538"/>
              <a:gd name="connsiteX30" fmla="*/ 770557 w 798538"/>
              <a:gd name="connsiteY30" fmla="*/ 563125 h 798538"/>
              <a:gd name="connsiteX31" fmla="*/ 801669 w 798538"/>
              <a:gd name="connsiteY31" fmla="*/ 412751 h 798538"/>
              <a:gd name="connsiteX32" fmla="*/ 802706 w 798538"/>
              <a:gd name="connsiteY32" fmla="*/ 395121 h 798538"/>
              <a:gd name="connsiteX33" fmla="*/ 802706 w 798538"/>
              <a:gd name="connsiteY33" fmla="*/ 393046 h 798538"/>
              <a:gd name="connsiteX34" fmla="*/ 775742 w 798538"/>
              <a:gd name="connsiteY34" fmla="*/ 369194 h 7985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798538" h="798538">
                <a:moveTo>
                  <a:pt x="775742" y="369194"/>
                </a:moveTo>
                <a:cubicBezTo>
                  <a:pt x="775742" y="369194"/>
                  <a:pt x="774705" y="369194"/>
                  <a:pt x="774705" y="369194"/>
                </a:cubicBezTo>
                <a:cubicBezTo>
                  <a:pt x="761223" y="369194"/>
                  <a:pt x="749816" y="379565"/>
                  <a:pt x="749816" y="393046"/>
                </a:cubicBezTo>
                <a:lnTo>
                  <a:pt x="749816" y="395121"/>
                </a:lnTo>
                <a:cubicBezTo>
                  <a:pt x="749816" y="405491"/>
                  <a:pt x="748778" y="410677"/>
                  <a:pt x="748778" y="410677"/>
                </a:cubicBezTo>
                <a:cubicBezTo>
                  <a:pt x="746704" y="501938"/>
                  <a:pt x="712481" y="593200"/>
                  <a:pt x="648183" y="657498"/>
                </a:cubicBezTo>
                <a:cubicBezTo>
                  <a:pt x="584923" y="721796"/>
                  <a:pt x="493661" y="757056"/>
                  <a:pt x="402399" y="756019"/>
                </a:cubicBezTo>
                <a:lnTo>
                  <a:pt x="402399" y="756019"/>
                </a:lnTo>
                <a:cubicBezTo>
                  <a:pt x="310101" y="756019"/>
                  <a:pt x="219876" y="718685"/>
                  <a:pt x="154541" y="654386"/>
                </a:cubicBezTo>
                <a:cubicBezTo>
                  <a:pt x="87132" y="589052"/>
                  <a:pt x="48761" y="496753"/>
                  <a:pt x="49798" y="403417"/>
                </a:cubicBezTo>
                <a:lnTo>
                  <a:pt x="49798" y="403417"/>
                </a:lnTo>
                <a:cubicBezTo>
                  <a:pt x="49798" y="313193"/>
                  <a:pt x="86095" y="224005"/>
                  <a:pt x="148319" y="159707"/>
                </a:cubicBezTo>
                <a:cubicBezTo>
                  <a:pt x="210543" y="94372"/>
                  <a:pt x="297656" y="54964"/>
                  <a:pt x="387881" y="50816"/>
                </a:cubicBezTo>
                <a:cubicBezTo>
                  <a:pt x="392029" y="50816"/>
                  <a:pt x="396177" y="50816"/>
                  <a:pt x="400325" y="49779"/>
                </a:cubicBezTo>
                <a:lnTo>
                  <a:pt x="403437" y="49779"/>
                </a:lnTo>
                <a:lnTo>
                  <a:pt x="403437" y="49779"/>
                </a:lnTo>
                <a:cubicBezTo>
                  <a:pt x="416918" y="48742"/>
                  <a:pt x="427289" y="37334"/>
                  <a:pt x="426252" y="23852"/>
                </a:cubicBezTo>
                <a:cubicBezTo>
                  <a:pt x="425215" y="11407"/>
                  <a:pt x="415881" y="1037"/>
                  <a:pt x="403437" y="0"/>
                </a:cubicBezTo>
                <a:lnTo>
                  <a:pt x="403437" y="0"/>
                </a:lnTo>
                <a:cubicBezTo>
                  <a:pt x="401362" y="0"/>
                  <a:pt x="400325" y="0"/>
                  <a:pt x="400325" y="0"/>
                </a:cubicBezTo>
                <a:cubicBezTo>
                  <a:pt x="395140" y="0"/>
                  <a:pt x="390992" y="0"/>
                  <a:pt x="385806" y="1037"/>
                </a:cubicBezTo>
                <a:cubicBezTo>
                  <a:pt x="283137" y="5185"/>
                  <a:pt x="182542" y="50816"/>
                  <a:pt x="112022" y="124448"/>
                </a:cubicBezTo>
                <a:cubicBezTo>
                  <a:pt x="40465" y="198079"/>
                  <a:pt x="-1018" y="300748"/>
                  <a:pt x="19" y="403417"/>
                </a:cubicBezTo>
                <a:lnTo>
                  <a:pt x="19" y="403417"/>
                </a:lnTo>
                <a:cubicBezTo>
                  <a:pt x="19" y="510235"/>
                  <a:pt x="43576" y="616015"/>
                  <a:pt x="120318" y="690684"/>
                </a:cubicBezTo>
                <a:cubicBezTo>
                  <a:pt x="193950" y="764316"/>
                  <a:pt x="297656" y="806835"/>
                  <a:pt x="402399" y="806835"/>
                </a:cubicBezTo>
                <a:lnTo>
                  <a:pt x="404474" y="806835"/>
                </a:lnTo>
                <a:lnTo>
                  <a:pt x="404474" y="806835"/>
                </a:lnTo>
                <a:cubicBezTo>
                  <a:pt x="456327" y="806835"/>
                  <a:pt x="508180" y="797501"/>
                  <a:pt x="555885" y="777797"/>
                </a:cubicBezTo>
                <a:cubicBezTo>
                  <a:pt x="604627" y="759130"/>
                  <a:pt x="649220" y="730092"/>
                  <a:pt x="685518" y="692758"/>
                </a:cubicBezTo>
                <a:cubicBezTo>
                  <a:pt x="722852" y="655424"/>
                  <a:pt x="750853" y="610830"/>
                  <a:pt x="770557" y="563125"/>
                </a:cubicBezTo>
                <a:cubicBezTo>
                  <a:pt x="790261" y="515420"/>
                  <a:pt x="799595" y="463567"/>
                  <a:pt x="801669" y="412751"/>
                </a:cubicBezTo>
                <a:cubicBezTo>
                  <a:pt x="801669" y="412751"/>
                  <a:pt x="801669" y="406529"/>
                  <a:pt x="802706" y="395121"/>
                </a:cubicBezTo>
                <a:lnTo>
                  <a:pt x="802706" y="393046"/>
                </a:lnTo>
                <a:cubicBezTo>
                  <a:pt x="799595" y="380602"/>
                  <a:pt x="789224" y="370232"/>
                  <a:pt x="775742" y="369194"/>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grpSp>
    <xdr:clientData/>
  </xdr:twoCellAnchor>
  <xdr:twoCellAnchor>
    <xdr:from>
      <xdr:col>8</xdr:col>
      <xdr:colOff>426066</xdr:colOff>
      <xdr:row>26</xdr:row>
      <xdr:rowOff>111128</xdr:rowOff>
    </xdr:from>
    <xdr:to>
      <xdr:col>9</xdr:col>
      <xdr:colOff>388489</xdr:colOff>
      <xdr:row>28</xdr:row>
      <xdr:rowOff>76202</xdr:rowOff>
    </xdr:to>
    <xdr:grpSp>
      <xdr:nvGrpSpPr>
        <xdr:cNvPr id="85" name="Group 84">
          <a:extLst>
            <a:ext uri="{FF2B5EF4-FFF2-40B4-BE49-F238E27FC236}">
              <a16:creationId xmlns:a16="http://schemas.microsoft.com/office/drawing/2014/main" id="{A94BD30D-ABB7-46C4-B58F-7DA2059A5ACD}"/>
            </a:ext>
          </a:extLst>
        </xdr:cNvPr>
        <xdr:cNvGrpSpPr/>
      </xdr:nvGrpSpPr>
      <xdr:grpSpPr>
        <a:xfrm>
          <a:off x="5858491" y="6159503"/>
          <a:ext cx="600598" cy="593724"/>
          <a:chOff x="13931597" y="4864110"/>
          <a:chExt cx="801668" cy="798538"/>
        </a:xfrm>
      </xdr:grpSpPr>
      <xdr:sp macro="" textlink="">
        <xdr:nvSpPr>
          <xdr:cNvPr id="86" name="Freeform: Shape 85">
            <a:extLst>
              <a:ext uri="{FF2B5EF4-FFF2-40B4-BE49-F238E27FC236}">
                <a16:creationId xmlns:a16="http://schemas.microsoft.com/office/drawing/2014/main" id="{DFCBF7D4-B0C4-9913-DA86-11FB2EBA6916}"/>
              </a:ext>
            </a:extLst>
          </xdr:cNvPr>
          <xdr:cNvSpPr/>
        </xdr:nvSpPr>
        <xdr:spPr>
          <a:xfrm>
            <a:off x="14168066" y="5347382"/>
            <a:ext cx="10371" cy="114077"/>
          </a:xfrm>
          <a:custGeom>
            <a:avLst/>
            <a:gdLst>
              <a:gd name="connsiteX0" fmla="*/ 8297 w 10370"/>
              <a:gd name="connsiteY0" fmla="*/ 117188 h 114076"/>
              <a:gd name="connsiteX1" fmla="*/ 0 w 10370"/>
              <a:gd name="connsiteY1" fmla="*/ 108892 h 114076"/>
              <a:gd name="connsiteX2" fmla="*/ 0 w 10370"/>
              <a:gd name="connsiteY2" fmla="*/ 8297 h 114076"/>
              <a:gd name="connsiteX3" fmla="*/ 8297 w 10370"/>
              <a:gd name="connsiteY3" fmla="*/ 0 h 114076"/>
              <a:gd name="connsiteX4" fmla="*/ 16593 w 10370"/>
              <a:gd name="connsiteY4" fmla="*/ 8297 h 114076"/>
              <a:gd name="connsiteX5" fmla="*/ 16593 w 10370"/>
              <a:gd name="connsiteY5" fmla="*/ 108892 h 114076"/>
              <a:gd name="connsiteX6" fmla="*/ 8297 w 10370"/>
              <a:gd name="connsiteY6" fmla="*/ 117188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14076">
                <a:moveTo>
                  <a:pt x="8297" y="117188"/>
                </a:moveTo>
                <a:cubicBezTo>
                  <a:pt x="4149" y="117188"/>
                  <a:pt x="0" y="113040"/>
                  <a:pt x="0" y="108892"/>
                </a:cubicBezTo>
                <a:lnTo>
                  <a:pt x="0" y="8297"/>
                </a:lnTo>
                <a:cubicBezTo>
                  <a:pt x="0" y="4148"/>
                  <a:pt x="4149" y="0"/>
                  <a:pt x="8297" y="0"/>
                </a:cubicBezTo>
                <a:cubicBezTo>
                  <a:pt x="12446" y="0"/>
                  <a:pt x="16593" y="4148"/>
                  <a:pt x="16593" y="8297"/>
                </a:cubicBezTo>
                <a:lnTo>
                  <a:pt x="16593" y="108892"/>
                </a:lnTo>
                <a:cubicBezTo>
                  <a:pt x="16593" y="113040"/>
                  <a:pt x="12446" y="117188"/>
                  <a:pt x="8297" y="11718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87" name="Freeform: Shape 86">
            <a:extLst>
              <a:ext uri="{FF2B5EF4-FFF2-40B4-BE49-F238E27FC236}">
                <a16:creationId xmlns:a16="http://schemas.microsoft.com/office/drawing/2014/main" id="{A7AB72B2-ADA2-13E2-3C2F-DB215735444E}"/>
              </a:ext>
            </a:extLst>
          </xdr:cNvPr>
          <xdr:cNvSpPr/>
        </xdr:nvSpPr>
        <xdr:spPr>
          <a:xfrm>
            <a:off x="14420072" y="5347382"/>
            <a:ext cx="10371" cy="114077"/>
          </a:xfrm>
          <a:custGeom>
            <a:avLst/>
            <a:gdLst>
              <a:gd name="connsiteX0" fmla="*/ 8296 w 10370"/>
              <a:gd name="connsiteY0" fmla="*/ 117188 h 114076"/>
              <a:gd name="connsiteX1" fmla="*/ 0 w 10370"/>
              <a:gd name="connsiteY1" fmla="*/ 108892 h 114076"/>
              <a:gd name="connsiteX2" fmla="*/ 0 w 10370"/>
              <a:gd name="connsiteY2" fmla="*/ 8297 h 114076"/>
              <a:gd name="connsiteX3" fmla="*/ 8296 w 10370"/>
              <a:gd name="connsiteY3" fmla="*/ 0 h 114076"/>
              <a:gd name="connsiteX4" fmla="*/ 16593 w 10370"/>
              <a:gd name="connsiteY4" fmla="*/ 8297 h 114076"/>
              <a:gd name="connsiteX5" fmla="*/ 16593 w 10370"/>
              <a:gd name="connsiteY5" fmla="*/ 108892 h 114076"/>
              <a:gd name="connsiteX6" fmla="*/ 8296 w 10370"/>
              <a:gd name="connsiteY6" fmla="*/ 117188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14076">
                <a:moveTo>
                  <a:pt x="8296" y="117188"/>
                </a:moveTo>
                <a:cubicBezTo>
                  <a:pt x="4149" y="117188"/>
                  <a:pt x="0" y="113040"/>
                  <a:pt x="0" y="108892"/>
                </a:cubicBezTo>
                <a:lnTo>
                  <a:pt x="0" y="8297"/>
                </a:lnTo>
                <a:cubicBezTo>
                  <a:pt x="0" y="4148"/>
                  <a:pt x="4149" y="0"/>
                  <a:pt x="8296" y="0"/>
                </a:cubicBezTo>
                <a:cubicBezTo>
                  <a:pt x="12444" y="0"/>
                  <a:pt x="16593" y="4148"/>
                  <a:pt x="16593" y="8297"/>
                </a:cubicBezTo>
                <a:lnTo>
                  <a:pt x="16593" y="108892"/>
                </a:lnTo>
                <a:cubicBezTo>
                  <a:pt x="16593" y="113040"/>
                  <a:pt x="13481" y="117188"/>
                  <a:pt x="8296" y="11718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88" name="Freeform: Shape 87">
            <a:extLst>
              <a:ext uri="{FF2B5EF4-FFF2-40B4-BE49-F238E27FC236}">
                <a16:creationId xmlns:a16="http://schemas.microsoft.com/office/drawing/2014/main" id="{FC19B983-50D4-8143-1308-5E27CDF69D1C}"/>
              </a:ext>
            </a:extLst>
          </xdr:cNvPr>
          <xdr:cNvSpPr/>
        </xdr:nvSpPr>
        <xdr:spPr>
          <a:xfrm>
            <a:off x="14411775" y="5059078"/>
            <a:ext cx="82965" cy="82965"/>
          </a:xfrm>
          <a:custGeom>
            <a:avLst/>
            <a:gdLst>
              <a:gd name="connsiteX0" fmla="*/ 42519 w 82965"/>
              <a:gd name="connsiteY0" fmla="*/ 85039 h 82965"/>
              <a:gd name="connsiteX1" fmla="*/ 0 w 82965"/>
              <a:gd name="connsiteY1" fmla="*/ 42520 h 82965"/>
              <a:gd name="connsiteX2" fmla="*/ 42519 w 82965"/>
              <a:gd name="connsiteY2" fmla="*/ 0 h 82965"/>
              <a:gd name="connsiteX3" fmla="*/ 85040 w 82965"/>
              <a:gd name="connsiteY3" fmla="*/ 42520 h 82965"/>
              <a:gd name="connsiteX4" fmla="*/ 42519 w 82965"/>
              <a:gd name="connsiteY4" fmla="*/ 85039 h 82965"/>
              <a:gd name="connsiteX5" fmla="*/ 42519 w 82965"/>
              <a:gd name="connsiteY5" fmla="*/ 17630 h 82965"/>
              <a:gd name="connsiteX6" fmla="*/ 17631 w 82965"/>
              <a:gd name="connsiteY6" fmla="*/ 42520 h 82965"/>
              <a:gd name="connsiteX7" fmla="*/ 42519 w 82965"/>
              <a:gd name="connsiteY7" fmla="*/ 67409 h 82965"/>
              <a:gd name="connsiteX8" fmla="*/ 67409 w 82965"/>
              <a:gd name="connsiteY8" fmla="*/ 42520 h 82965"/>
              <a:gd name="connsiteX9" fmla="*/ 42519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19" y="85039"/>
                </a:moveTo>
                <a:cubicBezTo>
                  <a:pt x="19704" y="85039"/>
                  <a:pt x="0" y="66372"/>
                  <a:pt x="0" y="42520"/>
                </a:cubicBezTo>
                <a:cubicBezTo>
                  <a:pt x="0" y="19704"/>
                  <a:pt x="18668" y="0"/>
                  <a:pt x="42519" y="0"/>
                </a:cubicBezTo>
                <a:cubicBezTo>
                  <a:pt x="65335" y="0"/>
                  <a:pt x="85040" y="18667"/>
                  <a:pt x="85040" y="42520"/>
                </a:cubicBezTo>
                <a:cubicBezTo>
                  <a:pt x="84002" y="66372"/>
                  <a:pt x="65335" y="85039"/>
                  <a:pt x="42519" y="85039"/>
                </a:cubicBezTo>
                <a:moveTo>
                  <a:pt x="42519" y="17630"/>
                </a:moveTo>
                <a:cubicBezTo>
                  <a:pt x="29038" y="17630"/>
                  <a:pt x="17631" y="29038"/>
                  <a:pt x="17631" y="42520"/>
                </a:cubicBezTo>
                <a:cubicBezTo>
                  <a:pt x="17631" y="56001"/>
                  <a:pt x="29038" y="67409"/>
                  <a:pt x="42519" y="67409"/>
                </a:cubicBezTo>
                <a:cubicBezTo>
                  <a:pt x="56002" y="67409"/>
                  <a:pt x="67409" y="56001"/>
                  <a:pt x="67409" y="42520"/>
                </a:cubicBezTo>
                <a:cubicBezTo>
                  <a:pt x="67409" y="29038"/>
                  <a:pt x="56002" y="17630"/>
                  <a:pt x="42519"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89" name="Freeform: Shape 88">
            <a:extLst>
              <a:ext uri="{FF2B5EF4-FFF2-40B4-BE49-F238E27FC236}">
                <a16:creationId xmlns:a16="http://schemas.microsoft.com/office/drawing/2014/main" id="{302E350A-9626-F282-EA77-366FA2D6E0AD}"/>
              </a:ext>
            </a:extLst>
          </xdr:cNvPr>
          <xdr:cNvSpPr/>
        </xdr:nvSpPr>
        <xdr:spPr>
          <a:xfrm>
            <a:off x="14470889" y="5347382"/>
            <a:ext cx="10371" cy="114077"/>
          </a:xfrm>
          <a:custGeom>
            <a:avLst/>
            <a:gdLst>
              <a:gd name="connsiteX0" fmla="*/ 8296 w 10370"/>
              <a:gd name="connsiteY0" fmla="*/ 117188 h 114076"/>
              <a:gd name="connsiteX1" fmla="*/ 0 w 10370"/>
              <a:gd name="connsiteY1" fmla="*/ 108892 h 114076"/>
              <a:gd name="connsiteX2" fmla="*/ 0 w 10370"/>
              <a:gd name="connsiteY2" fmla="*/ 8297 h 114076"/>
              <a:gd name="connsiteX3" fmla="*/ 8296 w 10370"/>
              <a:gd name="connsiteY3" fmla="*/ 0 h 114076"/>
              <a:gd name="connsiteX4" fmla="*/ 16593 w 10370"/>
              <a:gd name="connsiteY4" fmla="*/ 8297 h 114076"/>
              <a:gd name="connsiteX5" fmla="*/ 16593 w 10370"/>
              <a:gd name="connsiteY5" fmla="*/ 108892 h 114076"/>
              <a:gd name="connsiteX6" fmla="*/ 8296 w 10370"/>
              <a:gd name="connsiteY6" fmla="*/ 117188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14076">
                <a:moveTo>
                  <a:pt x="8296" y="117188"/>
                </a:moveTo>
                <a:cubicBezTo>
                  <a:pt x="4147" y="117188"/>
                  <a:pt x="0" y="113040"/>
                  <a:pt x="0" y="108892"/>
                </a:cubicBezTo>
                <a:lnTo>
                  <a:pt x="0" y="8297"/>
                </a:lnTo>
                <a:cubicBezTo>
                  <a:pt x="0" y="4148"/>
                  <a:pt x="4147" y="0"/>
                  <a:pt x="8296" y="0"/>
                </a:cubicBezTo>
                <a:cubicBezTo>
                  <a:pt x="12444" y="0"/>
                  <a:pt x="16593" y="4148"/>
                  <a:pt x="16593" y="8297"/>
                </a:cubicBezTo>
                <a:lnTo>
                  <a:pt x="16593" y="108892"/>
                </a:lnTo>
                <a:cubicBezTo>
                  <a:pt x="16593" y="113040"/>
                  <a:pt x="13481" y="117188"/>
                  <a:pt x="8296" y="11718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90" name="Freeform: Shape 89">
            <a:extLst>
              <a:ext uri="{FF2B5EF4-FFF2-40B4-BE49-F238E27FC236}">
                <a16:creationId xmlns:a16="http://schemas.microsoft.com/office/drawing/2014/main" id="{08B27E98-2B07-E0E3-C3BE-C1C2AE0B16B5}"/>
              </a:ext>
            </a:extLst>
          </xdr:cNvPr>
          <xdr:cNvSpPr/>
        </xdr:nvSpPr>
        <xdr:spPr>
          <a:xfrm>
            <a:off x="14337107" y="5161748"/>
            <a:ext cx="228154" cy="145189"/>
          </a:xfrm>
          <a:custGeom>
            <a:avLst/>
            <a:gdLst>
              <a:gd name="connsiteX0" fmla="*/ 226079 w 228153"/>
              <a:gd name="connsiteY0" fmla="*/ 151411 h 145188"/>
              <a:gd name="connsiteX1" fmla="*/ 192893 w 228153"/>
              <a:gd name="connsiteY1" fmla="*/ 151411 h 145188"/>
              <a:gd name="connsiteX2" fmla="*/ 184596 w 228153"/>
              <a:gd name="connsiteY2" fmla="*/ 143115 h 145188"/>
              <a:gd name="connsiteX3" fmla="*/ 184596 w 228153"/>
              <a:gd name="connsiteY3" fmla="*/ 16593 h 145188"/>
              <a:gd name="connsiteX4" fmla="*/ 49778 w 228153"/>
              <a:gd name="connsiteY4" fmla="*/ 16593 h 145188"/>
              <a:gd name="connsiteX5" fmla="*/ 49778 w 228153"/>
              <a:gd name="connsiteY5" fmla="*/ 143115 h 145188"/>
              <a:gd name="connsiteX6" fmla="*/ 41483 w 228153"/>
              <a:gd name="connsiteY6" fmla="*/ 151411 h 145188"/>
              <a:gd name="connsiteX7" fmla="*/ 8296 w 228153"/>
              <a:gd name="connsiteY7" fmla="*/ 151411 h 145188"/>
              <a:gd name="connsiteX8" fmla="*/ 0 w 228153"/>
              <a:gd name="connsiteY8" fmla="*/ 143115 h 145188"/>
              <a:gd name="connsiteX9" fmla="*/ 8296 w 228153"/>
              <a:gd name="connsiteY9" fmla="*/ 134818 h 145188"/>
              <a:gd name="connsiteX10" fmla="*/ 33186 w 228153"/>
              <a:gd name="connsiteY10" fmla="*/ 134818 h 145188"/>
              <a:gd name="connsiteX11" fmla="*/ 33186 w 228153"/>
              <a:gd name="connsiteY11" fmla="*/ 8296 h 145188"/>
              <a:gd name="connsiteX12" fmla="*/ 41483 w 228153"/>
              <a:gd name="connsiteY12" fmla="*/ 0 h 145188"/>
              <a:gd name="connsiteX13" fmla="*/ 192893 w 228153"/>
              <a:gd name="connsiteY13" fmla="*/ 0 h 145188"/>
              <a:gd name="connsiteX14" fmla="*/ 201190 w 228153"/>
              <a:gd name="connsiteY14" fmla="*/ 8296 h 145188"/>
              <a:gd name="connsiteX15" fmla="*/ 201190 w 228153"/>
              <a:gd name="connsiteY15" fmla="*/ 134818 h 145188"/>
              <a:gd name="connsiteX16" fmla="*/ 226079 w 228153"/>
              <a:gd name="connsiteY16" fmla="*/ 134818 h 145188"/>
              <a:gd name="connsiteX17" fmla="*/ 234376 w 228153"/>
              <a:gd name="connsiteY17" fmla="*/ 143115 h 145188"/>
              <a:gd name="connsiteX18" fmla="*/ 226079 w 228153"/>
              <a:gd name="connsiteY18" fmla="*/ 151411 h 14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28153" h="145188">
                <a:moveTo>
                  <a:pt x="226079" y="151411"/>
                </a:moveTo>
                <a:lnTo>
                  <a:pt x="192893" y="151411"/>
                </a:lnTo>
                <a:cubicBezTo>
                  <a:pt x="188745" y="151411"/>
                  <a:pt x="184596" y="147263"/>
                  <a:pt x="184596" y="143115"/>
                </a:cubicBezTo>
                <a:lnTo>
                  <a:pt x="184596" y="16593"/>
                </a:lnTo>
                <a:lnTo>
                  <a:pt x="49778" y="16593"/>
                </a:lnTo>
                <a:lnTo>
                  <a:pt x="49778" y="143115"/>
                </a:lnTo>
                <a:cubicBezTo>
                  <a:pt x="49778" y="147263"/>
                  <a:pt x="45631" y="151411"/>
                  <a:pt x="41483" y="151411"/>
                </a:cubicBezTo>
                <a:lnTo>
                  <a:pt x="8296" y="151411"/>
                </a:lnTo>
                <a:cubicBezTo>
                  <a:pt x="4149" y="151411"/>
                  <a:pt x="0" y="147263"/>
                  <a:pt x="0" y="143115"/>
                </a:cubicBezTo>
                <a:cubicBezTo>
                  <a:pt x="0" y="138966"/>
                  <a:pt x="4149" y="134818"/>
                  <a:pt x="8296" y="134818"/>
                </a:cubicBezTo>
                <a:lnTo>
                  <a:pt x="33186" y="134818"/>
                </a:lnTo>
                <a:lnTo>
                  <a:pt x="33186" y="8296"/>
                </a:lnTo>
                <a:cubicBezTo>
                  <a:pt x="33186" y="4148"/>
                  <a:pt x="37334" y="0"/>
                  <a:pt x="41483" y="0"/>
                </a:cubicBezTo>
                <a:lnTo>
                  <a:pt x="192893" y="0"/>
                </a:lnTo>
                <a:cubicBezTo>
                  <a:pt x="197042" y="0"/>
                  <a:pt x="201190" y="4148"/>
                  <a:pt x="201190" y="8296"/>
                </a:cubicBezTo>
                <a:lnTo>
                  <a:pt x="201190" y="134818"/>
                </a:lnTo>
                <a:lnTo>
                  <a:pt x="226079" y="134818"/>
                </a:lnTo>
                <a:cubicBezTo>
                  <a:pt x="230227" y="134818"/>
                  <a:pt x="234376" y="138966"/>
                  <a:pt x="234376" y="143115"/>
                </a:cubicBezTo>
                <a:cubicBezTo>
                  <a:pt x="234376" y="147263"/>
                  <a:pt x="231264" y="151411"/>
                  <a:pt x="226079" y="151411"/>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91" name="Freeform: Shape 90">
            <a:extLst>
              <a:ext uri="{FF2B5EF4-FFF2-40B4-BE49-F238E27FC236}">
                <a16:creationId xmlns:a16="http://schemas.microsoft.com/office/drawing/2014/main" id="{61C84CC5-01DB-BB22-4A67-BD9663DF4DA9}"/>
              </a:ext>
            </a:extLst>
          </xdr:cNvPr>
          <xdr:cNvSpPr/>
        </xdr:nvSpPr>
        <xdr:spPr>
          <a:xfrm>
            <a:off x="14158732" y="5059078"/>
            <a:ext cx="82965" cy="82965"/>
          </a:xfrm>
          <a:custGeom>
            <a:avLst/>
            <a:gdLst>
              <a:gd name="connsiteX0" fmla="*/ 42521 w 82965"/>
              <a:gd name="connsiteY0" fmla="*/ 85039 h 82965"/>
              <a:gd name="connsiteX1" fmla="*/ 0 w 82965"/>
              <a:gd name="connsiteY1" fmla="*/ 42520 h 82965"/>
              <a:gd name="connsiteX2" fmla="*/ 42521 w 82965"/>
              <a:gd name="connsiteY2" fmla="*/ 0 h 82965"/>
              <a:gd name="connsiteX3" fmla="*/ 85040 w 82965"/>
              <a:gd name="connsiteY3" fmla="*/ 42520 h 82965"/>
              <a:gd name="connsiteX4" fmla="*/ 42521 w 82965"/>
              <a:gd name="connsiteY4" fmla="*/ 85039 h 82965"/>
              <a:gd name="connsiteX5" fmla="*/ 42521 w 82965"/>
              <a:gd name="connsiteY5" fmla="*/ 17630 h 82965"/>
              <a:gd name="connsiteX6" fmla="*/ 17631 w 82965"/>
              <a:gd name="connsiteY6" fmla="*/ 42520 h 82965"/>
              <a:gd name="connsiteX7" fmla="*/ 42521 w 82965"/>
              <a:gd name="connsiteY7" fmla="*/ 67409 h 82965"/>
              <a:gd name="connsiteX8" fmla="*/ 67409 w 82965"/>
              <a:gd name="connsiteY8" fmla="*/ 42520 h 82965"/>
              <a:gd name="connsiteX9" fmla="*/ 42521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21" y="85039"/>
                </a:moveTo>
                <a:cubicBezTo>
                  <a:pt x="19704" y="85039"/>
                  <a:pt x="0" y="66372"/>
                  <a:pt x="0" y="42520"/>
                </a:cubicBezTo>
                <a:cubicBezTo>
                  <a:pt x="0" y="19704"/>
                  <a:pt x="18668" y="0"/>
                  <a:pt x="42521" y="0"/>
                </a:cubicBezTo>
                <a:cubicBezTo>
                  <a:pt x="65335" y="0"/>
                  <a:pt x="85040" y="18667"/>
                  <a:pt x="85040" y="42520"/>
                </a:cubicBezTo>
                <a:cubicBezTo>
                  <a:pt x="85040" y="66372"/>
                  <a:pt x="65335" y="85039"/>
                  <a:pt x="42521" y="85039"/>
                </a:cubicBezTo>
                <a:moveTo>
                  <a:pt x="42521" y="17630"/>
                </a:moveTo>
                <a:cubicBezTo>
                  <a:pt x="29038" y="17630"/>
                  <a:pt x="17631" y="29038"/>
                  <a:pt x="17631" y="42520"/>
                </a:cubicBezTo>
                <a:cubicBezTo>
                  <a:pt x="17631" y="56001"/>
                  <a:pt x="29038" y="67409"/>
                  <a:pt x="42521" y="67409"/>
                </a:cubicBezTo>
                <a:cubicBezTo>
                  <a:pt x="56002" y="67409"/>
                  <a:pt x="67409" y="56001"/>
                  <a:pt x="67409" y="42520"/>
                </a:cubicBezTo>
                <a:cubicBezTo>
                  <a:pt x="67409" y="29038"/>
                  <a:pt x="57038" y="17630"/>
                  <a:pt x="42521"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92" name="Freeform: Shape 91">
            <a:extLst>
              <a:ext uri="{FF2B5EF4-FFF2-40B4-BE49-F238E27FC236}">
                <a16:creationId xmlns:a16="http://schemas.microsoft.com/office/drawing/2014/main" id="{BB7FA780-F136-7414-D855-7DDEEC5EE672}"/>
              </a:ext>
            </a:extLst>
          </xdr:cNvPr>
          <xdr:cNvSpPr/>
        </xdr:nvSpPr>
        <xdr:spPr>
          <a:xfrm>
            <a:off x="14217845" y="5347382"/>
            <a:ext cx="10371" cy="114077"/>
          </a:xfrm>
          <a:custGeom>
            <a:avLst/>
            <a:gdLst>
              <a:gd name="connsiteX0" fmla="*/ 8296 w 10370"/>
              <a:gd name="connsiteY0" fmla="*/ 117188 h 114076"/>
              <a:gd name="connsiteX1" fmla="*/ 0 w 10370"/>
              <a:gd name="connsiteY1" fmla="*/ 108892 h 114076"/>
              <a:gd name="connsiteX2" fmla="*/ 0 w 10370"/>
              <a:gd name="connsiteY2" fmla="*/ 8297 h 114076"/>
              <a:gd name="connsiteX3" fmla="*/ 8296 w 10370"/>
              <a:gd name="connsiteY3" fmla="*/ 0 h 114076"/>
              <a:gd name="connsiteX4" fmla="*/ 16593 w 10370"/>
              <a:gd name="connsiteY4" fmla="*/ 8297 h 114076"/>
              <a:gd name="connsiteX5" fmla="*/ 16593 w 10370"/>
              <a:gd name="connsiteY5" fmla="*/ 108892 h 114076"/>
              <a:gd name="connsiteX6" fmla="*/ 8296 w 10370"/>
              <a:gd name="connsiteY6" fmla="*/ 117188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14076">
                <a:moveTo>
                  <a:pt x="8296" y="117188"/>
                </a:moveTo>
                <a:cubicBezTo>
                  <a:pt x="4149" y="117188"/>
                  <a:pt x="0" y="113040"/>
                  <a:pt x="0" y="108892"/>
                </a:cubicBezTo>
                <a:lnTo>
                  <a:pt x="0" y="8297"/>
                </a:lnTo>
                <a:cubicBezTo>
                  <a:pt x="0" y="4148"/>
                  <a:pt x="4149" y="0"/>
                  <a:pt x="8296" y="0"/>
                </a:cubicBezTo>
                <a:cubicBezTo>
                  <a:pt x="12444" y="0"/>
                  <a:pt x="16593" y="4148"/>
                  <a:pt x="16593" y="8297"/>
                </a:cubicBezTo>
                <a:lnTo>
                  <a:pt x="16593" y="108892"/>
                </a:lnTo>
                <a:cubicBezTo>
                  <a:pt x="17630" y="113040"/>
                  <a:pt x="13481" y="117188"/>
                  <a:pt x="8296" y="11718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93" name="Freeform: Shape 92">
            <a:extLst>
              <a:ext uri="{FF2B5EF4-FFF2-40B4-BE49-F238E27FC236}">
                <a16:creationId xmlns:a16="http://schemas.microsoft.com/office/drawing/2014/main" id="{7DF5EE0F-B94F-6259-07FF-D392A9D26917}"/>
              </a:ext>
            </a:extLst>
          </xdr:cNvPr>
          <xdr:cNvSpPr/>
        </xdr:nvSpPr>
        <xdr:spPr>
          <a:xfrm>
            <a:off x="14117249" y="5161748"/>
            <a:ext cx="165930" cy="145189"/>
          </a:xfrm>
          <a:custGeom>
            <a:avLst/>
            <a:gdLst>
              <a:gd name="connsiteX0" fmla="*/ 159708 w 165930"/>
              <a:gd name="connsiteY0" fmla="*/ 151411 h 145188"/>
              <a:gd name="connsiteX1" fmla="*/ 151412 w 165930"/>
              <a:gd name="connsiteY1" fmla="*/ 143115 h 145188"/>
              <a:gd name="connsiteX2" fmla="*/ 151412 w 165930"/>
              <a:gd name="connsiteY2" fmla="*/ 16593 h 145188"/>
              <a:gd name="connsiteX3" fmla="*/ 16594 w 165930"/>
              <a:gd name="connsiteY3" fmla="*/ 16593 h 145188"/>
              <a:gd name="connsiteX4" fmla="*/ 16594 w 165930"/>
              <a:gd name="connsiteY4" fmla="*/ 143115 h 145188"/>
              <a:gd name="connsiteX5" fmla="*/ 8297 w 165930"/>
              <a:gd name="connsiteY5" fmla="*/ 151411 h 145188"/>
              <a:gd name="connsiteX6" fmla="*/ 0 w 165930"/>
              <a:gd name="connsiteY6" fmla="*/ 143115 h 145188"/>
              <a:gd name="connsiteX7" fmla="*/ 0 w 165930"/>
              <a:gd name="connsiteY7" fmla="*/ 8296 h 145188"/>
              <a:gd name="connsiteX8" fmla="*/ 8297 w 165930"/>
              <a:gd name="connsiteY8" fmla="*/ 0 h 145188"/>
              <a:gd name="connsiteX9" fmla="*/ 159708 w 165930"/>
              <a:gd name="connsiteY9" fmla="*/ 0 h 145188"/>
              <a:gd name="connsiteX10" fmla="*/ 168005 w 165930"/>
              <a:gd name="connsiteY10" fmla="*/ 8296 h 145188"/>
              <a:gd name="connsiteX11" fmla="*/ 168005 w 165930"/>
              <a:gd name="connsiteY11" fmla="*/ 143115 h 145188"/>
              <a:gd name="connsiteX12" fmla="*/ 159708 w 165930"/>
              <a:gd name="connsiteY12" fmla="*/ 151411 h 14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65930" h="145188">
                <a:moveTo>
                  <a:pt x="159708" y="151411"/>
                </a:moveTo>
                <a:cubicBezTo>
                  <a:pt x="155559" y="151411"/>
                  <a:pt x="151412" y="147263"/>
                  <a:pt x="151412" y="143115"/>
                </a:cubicBezTo>
                <a:lnTo>
                  <a:pt x="151412" y="16593"/>
                </a:lnTo>
                <a:lnTo>
                  <a:pt x="16594" y="16593"/>
                </a:lnTo>
                <a:lnTo>
                  <a:pt x="16594" y="143115"/>
                </a:lnTo>
                <a:cubicBezTo>
                  <a:pt x="16594" y="147263"/>
                  <a:pt x="12446" y="151411"/>
                  <a:pt x="8297" y="151411"/>
                </a:cubicBezTo>
                <a:cubicBezTo>
                  <a:pt x="4149" y="151411"/>
                  <a:pt x="0" y="147263"/>
                  <a:pt x="0" y="143115"/>
                </a:cubicBezTo>
                <a:lnTo>
                  <a:pt x="0" y="8296"/>
                </a:lnTo>
                <a:cubicBezTo>
                  <a:pt x="0" y="4148"/>
                  <a:pt x="4149" y="0"/>
                  <a:pt x="8297" y="0"/>
                </a:cubicBezTo>
                <a:lnTo>
                  <a:pt x="159708" y="0"/>
                </a:lnTo>
                <a:cubicBezTo>
                  <a:pt x="163856" y="0"/>
                  <a:pt x="168005" y="4148"/>
                  <a:pt x="168005" y="8296"/>
                </a:cubicBezTo>
                <a:lnTo>
                  <a:pt x="168005" y="143115"/>
                </a:lnTo>
                <a:cubicBezTo>
                  <a:pt x="168005" y="147263"/>
                  <a:pt x="164893" y="151411"/>
                  <a:pt x="159708" y="151411"/>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94" name="Freeform: Shape 93">
            <a:extLst>
              <a:ext uri="{FF2B5EF4-FFF2-40B4-BE49-F238E27FC236}">
                <a16:creationId xmlns:a16="http://schemas.microsoft.com/office/drawing/2014/main" id="{AFD94F87-D657-EA1D-60CF-E9AE5BA68B8E}"/>
              </a:ext>
            </a:extLst>
          </xdr:cNvPr>
          <xdr:cNvSpPr/>
        </xdr:nvSpPr>
        <xdr:spPr>
          <a:xfrm>
            <a:off x="14671041" y="5132710"/>
            <a:ext cx="62224" cy="62224"/>
          </a:xfrm>
          <a:custGeom>
            <a:avLst/>
            <a:gdLst>
              <a:gd name="connsiteX0" fmla="*/ 33187 w 62223"/>
              <a:gd name="connsiteY0" fmla="*/ 66372 h 62223"/>
              <a:gd name="connsiteX1" fmla="*/ 0 w 62223"/>
              <a:gd name="connsiteY1" fmla="*/ 33186 h 62223"/>
              <a:gd name="connsiteX2" fmla="*/ 33187 w 62223"/>
              <a:gd name="connsiteY2" fmla="*/ 0 h 62223"/>
              <a:gd name="connsiteX3" fmla="*/ 66372 w 62223"/>
              <a:gd name="connsiteY3" fmla="*/ 33186 h 62223"/>
              <a:gd name="connsiteX4" fmla="*/ 33187 w 62223"/>
              <a:gd name="connsiteY4" fmla="*/ 66372 h 6222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23" h="62223">
                <a:moveTo>
                  <a:pt x="33187" y="66372"/>
                </a:moveTo>
                <a:cubicBezTo>
                  <a:pt x="14519" y="66372"/>
                  <a:pt x="0" y="51853"/>
                  <a:pt x="0" y="33186"/>
                </a:cubicBezTo>
                <a:cubicBezTo>
                  <a:pt x="0" y="14519"/>
                  <a:pt x="15556" y="0"/>
                  <a:pt x="33187" y="0"/>
                </a:cubicBezTo>
                <a:cubicBezTo>
                  <a:pt x="51853" y="0"/>
                  <a:pt x="66372" y="14519"/>
                  <a:pt x="66372" y="33186"/>
                </a:cubicBezTo>
                <a:cubicBezTo>
                  <a:pt x="66372" y="51853"/>
                  <a:pt x="50816" y="66372"/>
                  <a:pt x="33187"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95" name="Freeform: Shape 94">
            <a:extLst>
              <a:ext uri="{FF2B5EF4-FFF2-40B4-BE49-F238E27FC236}">
                <a16:creationId xmlns:a16="http://schemas.microsoft.com/office/drawing/2014/main" id="{5281EED4-AAB9-4544-AA84-0577CF5DFC4D}"/>
              </a:ext>
            </a:extLst>
          </xdr:cNvPr>
          <xdr:cNvSpPr/>
        </xdr:nvSpPr>
        <xdr:spPr>
          <a:xfrm>
            <a:off x="13931597" y="4864110"/>
            <a:ext cx="798538" cy="798538"/>
          </a:xfrm>
          <a:custGeom>
            <a:avLst/>
            <a:gdLst>
              <a:gd name="connsiteX0" fmla="*/ 775741 w 798538"/>
              <a:gd name="connsiteY0" fmla="*/ 369194 h 798538"/>
              <a:gd name="connsiteX1" fmla="*/ 774705 w 798538"/>
              <a:gd name="connsiteY1" fmla="*/ 369194 h 798538"/>
              <a:gd name="connsiteX2" fmla="*/ 749815 w 798538"/>
              <a:gd name="connsiteY2" fmla="*/ 393047 h 798538"/>
              <a:gd name="connsiteX3" fmla="*/ 749815 w 798538"/>
              <a:gd name="connsiteY3" fmla="*/ 395121 h 798538"/>
              <a:gd name="connsiteX4" fmla="*/ 748778 w 798538"/>
              <a:gd name="connsiteY4" fmla="*/ 410677 h 798538"/>
              <a:gd name="connsiteX5" fmla="*/ 648183 w 798538"/>
              <a:gd name="connsiteY5" fmla="*/ 657498 h 798538"/>
              <a:gd name="connsiteX6" fmla="*/ 402399 w 798538"/>
              <a:gd name="connsiteY6" fmla="*/ 756019 h 798538"/>
              <a:gd name="connsiteX7" fmla="*/ 402399 w 798538"/>
              <a:gd name="connsiteY7" fmla="*/ 756019 h 798538"/>
              <a:gd name="connsiteX8" fmla="*/ 154540 w 798538"/>
              <a:gd name="connsiteY8" fmla="*/ 654387 h 798538"/>
              <a:gd name="connsiteX9" fmla="*/ 49797 w 798538"/>
              <a:gd name="connsiteY9" fmla="*/ 403418 h 798538"/>
              <a:gd name="connsiteX10" fmla="*/ 49797 w 798538"/>
              <a:gd name="connsiteY10" fmla="*/ 403418 h 798538"/>
              <a:gd name="connsiteX11" fmla="*/ 148318 w 798538"/>
              <a:gd name="connsiteY11" fmla="*/ 159708 h 798538"/>
              <a:gd name="connsiteX12" fmla="*/ 387880 w 798538"/>
              <a:gd name="connsiteY12" fmla="*/ 50816 h 798538"/>
              <a:gd name="connsiteX13" fmla="*/ 400325 w 798538"/>
              <a:gd name="connsiteY13" fmla="*/ 49779 h 798538"/>
              <a:gd name="connsiteX14" fmla="*/ 403435 w 798538"/>
              <a:gd name="connsiteY14" fmla="*/ 49779 h 798538"/>
              <a:gd name="connsiteX15" fmla="*/ 403435 w 798538"/>
              <a:gd name="connsiteY15" fmla="*/ 49779 h 798538"/>
              <a:gd name="connsiteX16" fmla="*/ 426252 w 798538"/>
              <a:gd name="connsiteY16" fmla="*/ 23853 h 798538"/>
              <a:gd name="connsiteX17" fmla="*/ 403435 w 798538"/>
              <a:gd name="connsiteY17" fmla="*/ 0 h 798538"/>
              <a:gd name="connsiteX18" fmla="*/ 403435 w 798538"/>
              <a:gd name="connsiteY18" fmla="*/ 0 h 798538"/>
              <a:gd name="connsiteX19" fmla="*/ 400325 w 798538"/>
              <a:gd name="connsiteY19" fmla="*/ 0 h 798538"/>
              <a:gd name="connsiteX20" fmla="*/ 385806 w 798538"/>
              <a:gd name="connsiteY20" fmla="*/ 1037 h 798538"/>
              <a:gd name="connsiteX21" fmla="*/ 112021 w 798538"/>
              <a:gd name="connsiteY21" fmla="*/ 124448 h 798538"/>
              <a:gd name="connsiteX22" fmla="*/ 19 w 798538"/>
              <a:gd name="connsiteY22" fmla="*/ 403418 h 798538"/>
              <a:gd name="connsiteX23" fmla="*/ 19 w 798538"/>
              <a:gd name="connsiteY23" fmla="*/ 403418 h 798538"/>
              <a:gd name="connsiteX24" fmla="*/ 120318 w 798538"/>
              <a:gd name="connsiteY24" fmla="*/ 690684 h 798538"/>
              <a:gd name="connsiteX25" fmla="*/ 402399 w 798538"/>
              <a:gd name="connsiteY25" fmla="*/ 806835 h 798538"/>
              <a:gd name="connsiteX26" fmla="*/ 404474 w 798538"/>
              <a:gd name="connsiteY26" fmla="*/ 806835 h 798538"/>
              <a:gd name="connsiteX27" fmla="*/ 404474 w 798538"/>
              <a:gd name="connsiteY27" fmla="*/ 806835 h 798538"/>
              <a:gd name="connsiteX28" fmla="*/ 555885 w 798538"/>
              <a:gd name="connsiteY28" fmla="*/ 777797 h 798538"/>
              <a:gd name="connsiteX29" fmla="*/ 685517 w 798538"/>
              <a:gd name="connsiteY29" fmla="*/ 692758 h 798538"/>
              <a:gd name="connsiteX30" fmla="*/ 770556 w 798538"/>
              <a:gd name="connsiteY30" fmla="*/ 563125 h 798538"/>
              <a:gd name="connsiteX31" fmla="*/ 801668 w 798538"/>
              <a:gd name="connsiteY31" fmla="*/ 412751 h 798538"/>
              <a:gd name="connsiteX32" fmla="*/ 802705 w 798538"/>
              <a:gd name="connsiteY32" fmla="*/ 395121 h 798538"/>
              <a:gd name="connsiteX33" fmla="*/ 802705 w 798538"/>
              <a:gd name="connsiteY33" fmla="*/ 393047 h 798538"/>
              <a:gd name="connsiteX34" fmla="*/ 775741 w 798538"/>
              <a:gd name="connsiteY34" fmla="*/ 369194 h 7985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798538" h="798538">
                <a:moveTo>
                  <a:pt x="775741" y="369194"/>
                </a:moveTo>
                <a:cubicBezTo>
                  <a:pt x="775741" y="369194"/>
                  <a:pt x="774705" y="369194"/>
                  <a:pt x="774705" y="369194"/>
                </a:cubicBezTo>
                <a:cubicBezTo>
                  <a:pt x="761222" y="369194"/>
                  <a:pt x="749815" y="379565"/>
                  <a:pt x="749815" y="393047"/>
                </a:cubicBezTo>
                <a:lnTo>
                  <a:pt x="749815" y="395121"/>
                </a:lnTo>
                <a:cubicBezTo>
                  <a:pt x="749815" y="405492"/>
                  <a:pt x="748778" y="410677"/>
                  <a:pt x="748778" y="410677"/>
                </a:cubicBezTo>
                <a:cubicBezTo>
                  <a:pt x="746704" y="501939"/>
                  <a:pt x="712481" y="593200"/>
                  <a:pt x="648183" y="657498"/>
                </a:cubicBezTo>
                <a:cubicBezTo>
                  <a:pt x="584922" y="721796"/>
                  <a:pt x="493661" y="757056"/>
                  <a:pt x="402399" y="756019"/>
                </a:cubicBezTo>
                <a:lnTo>
                  <a:pt x="402399" y="756019"/>
                </a:lnTo>
                <a:cubicBezTo>
                  <a:pt x="310100" y="756019"/>
                  <a:pt x="219876" y="718685"/>
                  <a:pt x="154540" y="654387"/>
                </a:cubicBezTo>
                <a:cubicBezTo>
                  <a:pt x="87131" y="589052"/>
                  <a:pt x="48760" y="496753"/>
                  <a:pt x="49797" y="403418"/>
                </a:cubicBezTo>
                <a:lnTo>
                  <a:pt x="49797" y="403418"/>
                </a:lnTo>
                <a:cubicBezTo>
                  <a:pt x="49797" y="313193"/>
                  <a:pt x="86094" y="224006"/>
                  <a:pt x="148318" y="159708"/>
                </a:cubicBezTo>
                <a:cubicBezTo>
                  <a:pt x="210542" y="94373"/>
                  <a:pt x="297656" y="54965"/>
                  <a:pt x="387880" y="50816"/>
                </a:cubicBezTo>
                <a:cubicBezTo>
                  <a:pt x="392028" y="50816"/>
                  <a:pt x="396177" y="50816"/>
                  <a:pt x="400325" y="49779"/>
                </a:cubicBezTo>
                <a:lnTo>
                  <a:pt x="403435" y="49779"/>
                </a:lnTo>
                <a:lnTo>
                  <a:pt x="403435" y="49779"/>
                </a:lnTo>
                <a:cubicBezTo>
                  <a:pt x="416918" y="48742"/>
                  <a:pt x="427288" y="37334"/>
                  <a:pt x="426252" y="23853"/>
                </a:cubicBezTo>
                <a:cubicBezTo>
                  <a:pt x="425215" y="11408"/>
                  <a:pt x="415881" y="1037"/>
                  <a:pt x="403435" y="0"/>
                </a:cubicBezTo>
                <a:lnTo>
                  <a:pt x="403435" y="0"/>
                </a:lnTo>
                <a:cubicBezTo>
                  <a:pt x="401362" y="0"/>
                  <a:pt x="400325" y="0"/>
                  <a:pt x="400325" y="0"/>
                </a:cubicBezTo>
                <a:cubicBezTo>
                  <a:pt x="395140" y="0"/>
                  <a:pt x="390991" y="0"/>
                  <a:pt x="385806" y="1037"/>
                </a:cubicBezTo>
                <a:cubicBezTo>
                  <a:pt x="283136" y="5185"/>
                  <a:pt x="182542" y="50816"/>
                  <a:pt x="112021" y="124448"/>
                </a:cubicBezTo>
                <a:cubicBezTo>
                  <a:pt x="40463" y="198079"/>
                  <a:pt x="-1019" y="300748"/>
                  <a:pt x="19" y="403418"/>
                </a:cubicBezTo>
                <a:lnTo>
                  <a:pt x="19" y="403418"/>
                </a:lnTo>
                <a:cubicBezTo>
                  <a:pt x="19" y="510235"/>
                  <a:pt x="43575" y="616016"/>
                  <a:pt x="120318" y="690684"/>
                </a:cubicBezTo>
                <a:cubicBezTo>
                  <a:pt x="193949" y="764316"/>
                  <a:pt x="297656" y="806835"/>
                  <a:pt x="402399" y="806835"/>
                </a:cubicBezTo>
                <a:lnTo>
                  <a:pt x="404474" y="806835"/>
                </a:lnTo>
                <a:lnTo>
                  <a:pt x="404474" y="806835"/>
                </a:lnTo>
                <a:cubicBezTo>
                  <a:pt x="456327" y="806835"/>
                  <a:pt x="508180" y="797502"/>
                  <a:pt x="555885" y="777797"/>
                </a:cubicBezTo>
                <a:cubicBezTo>
                  <a:pt x="604626" y="759130"/>
                  <a:pt x="649220" y="730093"/>
                  <a:pt x="685517" y="692758"/>
                </a:cubicBezTo>
                <a:cubicBezTo>
                  <a:pt x="722851" y="655424"/>
                  <a:pt x="750852" y="610830"/>
                  <a:pt x="770556" y="563125"/>
                </a:cubicBezTo>
                <a:cubicBezTo>
                  <a:pt x="790260" y="515420"/>
                  <a:pt x="799594" y="463567"/>
                  <a:pt x="801668" y="412751"/>
                </a:cubicBezTo>
                <a:cubicBezTo>
                  <a:pt x="801668" y="412751"/>
                  <a:pt x="801668" y="406529"/>
                  <a:pt x="802705" y="395121"/>
                </a:cubicBezTo>
                <a:lnTo>
                  <a:pt x="802705" y="393047"/>
                </a:lnTo>
                <a:cubicBezTo>
                  <a:pt x="798557" y="380602"/>
                  <a:pt x="788187" y="370232"/>
                  <a:pt x="775741" y="369194"/>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grpSp>
    <xdr:clientData/>
  </xdr:twoCellAnchor>
  <xdr:twoCellAnchor editAs="oneCell">
    <xdr:from>
      <xdr:col>1</xdr:col>
      <xdr:colOff>0</xdr:colOff>
      <xdr:row>71</xdr:row>
      <xdr:rowOff>19050</xdr:rowOff>
    </xdr:from>
    <xdr:to>
      <xdr:col>15</xdr:col>
      <xdr:colOff>515714</xdr:colOff>
      <xdr:row>97</xdr:row>
      <xdr:rowOff>134025</xdr:rowOff>
    </xdr:to>
    <xdr:pic>
      <xdr:nvPicPr>
        <xdr:cNvPr id="96" name="Picture 95">
          <a:extLst>
            <a:ext uri="{FF2B5EF4-FFF2-40B4-BE49-F238E27FC236}">
              <a16:creationId xmlns:a16="http://schemas.microsoft.com/office/drawing/2014/main" id="{EF3518FE-E1FA-22A3-2178-187B063402B4}"/>
            </a:ext>
          </a:extLst>
        </xdr:cNvPr>
        <xdr:cNvPicPr>
          <a:picLocks noChangeAspect="1"/>
        </xdr:cNvPicPr>
      </xdr:nvPicPr>
      <xdr:blipFill rotWithShape="1">
        <a:blip xmlns:r="http://schemas.openxmlformats.org/officeDocument/2006/relationships" r:embed="rId6"/>
        <a:srcRect t="394"/>
        <a:stretch/>
      </xdr:blipFill>
      <xdr:spPr>
        <a:xfrm>
          <a:off x="638175" y="14782800"/>
          <a:ext cx="9774014" cy="4820325"/>
        </a:xfrm>
        <a:prstGeom prst="rect">
          <a:avLst/>
        </a:prstGeom>
      </xdr:spPr>
    </xdr:pic>
    <xdr:clientData/>
  </xdr:twoCellAnchor>
  <xdr:twoCellAnchor editAs="oneCell">
    <xdr:from>
      <xdr:col>24</xdr:col>
      <xdr:colOff>619125</xdr:colOff>
      <xdr:row>78</xdr:row>
      <xdr:rowOff>9525</xdr:rowOff>
    </xdr:from>
    <xdr:to>
      <xdr:col>32</xdr:col>
      <xdr:colOff>87599</xdr:colOff>
      <xdr:row>88</xdr:row>
      <xdr:rowOff>174098</xdr:rowOff>
    </xdr:to>
    <xdr:pic>
      <xdr:nvPicPr>
        <xdr:cNvPr id="97" name="Picture 96">
          <a:extLst>
            <a:ext uri="{FF2B5EF4-FFF2-40B4-BE49-F238E27FC236}">
              <a16:creationId xmlns:a16="http://schemas.microsoft.com/office/drawing/2014/main" id="{04AE5566-59E9-459E-9EB5-DFC503CBBB9C}"/>
            </a:ext>
          </a:extLst>
        </xdr:cNvPr>
        <xdr:cNvPicPr>
          <a:picLocks noChangeAspect="1"/>
        </xdr:cNvPicPr>
      </xdr:nvPicPr>
      <xdr:blipFill>
        <a:blip xmlns:r="http://schemas.openxmlformats.org/officeDocument/2006/relationships" r:embed="rId7"/>
        <a:stretch>
          <a:fillRect/>
        </a:stretch>
      </xdr:blipFill>
      <xdr:spPr>
        <a:xfrm>
          <a:off x="16259175" y="16040100"/>
          <a:ext cx="4570699" cy="1974323"/>
        </a:xfrm>
        <a:prstGeom prst="rect">
          <a:avLst/>
        </a:prstGeom>
      </xdr:spPr>
    </xdr:pic>
    <xdr:clientData/>
  </xdr:twoCellAnchor>
  <xdr:twoCellAnchor editAs="oneCell">
    <xdr:from>
      <xdr:col>15</xdr:col>
      <xdr:colOff>336549</xdr:colOff>
      <xdr:row>78</xdr:row>
      <xdr:rowOff>60232</xdr:rowOff>
    </xdr:from>
    <xdr:to>
      <xdr:col>24</xdr:col>
      <xdr:colOff>260348</xdr:colOff>
      <xdr:row>96</xdr:row>
      <xdr:rowOff>11767</xdr:rowOff>
    </xdr:to>
    <xdr:pic>
      <xdr:nvPicPr>
        <xdr:cNvPr id="98" name="Picture 97">
          <a:extLst>
            <a:ext uri="{FF2B5EF4-FFF2-40B4-BE49-F238E27FC236}">
              <a16:creationId xmlns:a16="http://schemas.microsoft.com/office/drawing/2014/main" id="{38D09264-36F9-45BE-B01B-CA847CDCD0C1}"/>
            </a:ext>
          </a:extLst>
        </xdr:cNvPr>
        <xdr:cNvPicPr>
          <a:picLocks noChangeAspect="1"/>
        </xdr:cNvPicPr>
      </xdr:nvPicPr>
      <xdr:blipFill>
        <a:blip xmlns:r="http://schemas.openxmlformats.org/officeDocument/2006/relationships" r:embed="rId8"/>
        <a:stretch>
          <a:fillRect/>
        </a:stretch>
      </xdr:blipFill>
      <xdr:spPr>
        <a:xfrm>
          <a:off x="10233024" y="16090807"/>
          <a:ext cx="5664199" cy="3205910"/>
        </a:xfrm>
        <a:prstGeom prst="rect">
          <a:avLst/>
        </a:prstGeom>
      </xdr:spPr>
    </xdr:pic>
    <xdr:clientData/>
  </xdr:twoCellAnchor>
  <xdr:twoCellAnchor editAs="oneCell">
    <xdr:from>
      <xdr:col>1</xdr:col>
      <xdr:colOff>0</xdr:colOff>
      <xdr:row>98</xdr:row>
      <xdr:rowOff>57150</xdr:rowOff>
    </xdr:from>
    <xdr:to>
      <xdr:col>15</xdr:col>
      <xdr:colOff>460271</xdr:colOff>
      <xdr:row>124</xdr:row>
      <xdr:rowOff>158750</xdr:rowOff>
    </xdr:to>
    <xdr:pic>
      <xdr:nvPicPr>
        <xdr:cNvPr id="99" name="Picture 98">
          <a:extLst>
            <a:ext uri="{FF2B5EF4-FFF2-40B4-BE49-F238E27FC236}">
              <a16:creationId xmlns:a16="http://schemas.microsoft.com/office/drawing/2014/main" id="{66473AE6-4F6F-7FBE-D247-F9BD7DC02CE7}"/>
            </a:ext>
          </a:extLst>
        </xdr:cNvPr>
        <xdr:cNvPicPr>
          <a:picLocks noChangeAspect="1"/>
        </xdr:cNvPicPr>
      </xdr:nvPicPr>
      <xdr:blipFill rotWithShape="1">
        <a:blip xmlns:r="http://schemas.openxmlformats.org/officeDocument/2006/relationships" r:embed="rId9"/>
        <a:srcRect t="1110"/>
        <a:stretch/>
      </xdr:blipFill>
      <xdr:spPr>
        <a:xfrm>
          <a:off x="638175" y="19707225"/>
          <a:ext cx="9718571" cy="4806950"/>
        </a:xfrm>
        <a:prstGeom prst="rect">
          <a:avLst/>
        </a:prstGeom>
      </xdr:spPr>
    </xdr:pic>
    <xdr:clientData/>
  </xdr:twoCellAnchor>
  <xdr:twoCellAnchor editAs="oneCell">
    <xdr:from>
      <xdr:col>15</xdr:col>
      <xdr:colOff>628650</xdr:colOff>
      <xdr:row>105</xdr:row>
      <xdr:rowOff>28575</xdr:rowOff>
    </xdr:from>
    <xdr:to>
      <xdr:col>23</xdr:col>
      <xdr:colOff>493890</xdr:colOff>
      <xdr:row>116</xdr:row>
      <xdr:rowOff>141943</xdr:rowOff>
    </xdr:to>
    <xdr:pic>
      <xdr:nvPicPr>
        <xdr:cNvPr id="100" name="Picture 99">
          <a:extLst>
            <a:ext uri="{FF2B5EF4-FFF2-40B4-BE49-F238E27FC236}">
              <a16:creationId xmlns:a16="http://schemas.microsoft.com/office/drawing/2014/main" id="{56295C78-6DF8-4A7F-80F2-72952B047482}"/>
            </a:ext>
          </a:extLst>
        </xdr:cNvPr>
        <xdr:cNvPicPr>
          <a:picLocks noChangeAspect="1"/>
        </xdr:cNvPicPr>
      </xdr:nvPicPr>
      <xdr:blipFill>
        <a:blip xmlns:r="http://schemas.openxmlformats.org/officeDocument/2006/relationships" r:embed="rId10"/>
        <a:stretch>
          <a:fillRect/>
        </a:stretch>
      </xdr:blipFill>
      <xdr:spPr>
        <a:xfrm>
          <a:off x="10525125" y="20945475"/>
          <a:ext cx="4970640" cy="2104093"/>
        </a:xfrm>
        <a:prstGeom prst="rect">
          <a:avLst/>
        </a:prstGeom>
      </xdr:spPr>
    </xdr:pic>
    <xdr:clientData/>
  </xdr:twoCellAnchor>
  <xdr:twoCellAnchor editAs="oneCell">
    <xdr:from>
      <xdr:col>1</xdr:col>
      <xdr:colOff>38100</xdr:colOff>
      <xdr:row>125</xdr:row>
      <xdr:rowOff>57149</xdr:rowOff>
    </xdr:from>
    <xdr:to>
      <xdr:col>15</xdr:col>
      <xdr:colOff>444968</xdr:colOff>
      <xdr:row>152</xdr:row>
      <xdr:rowOff>9524</xdr:rowOff>
    </xdr:to>
    <xdr:pic>
      <xdr:nvPicPr>
        <xdr:cNvPr id="101" name="Picture 100">
          <a:extLst>
            <a:ext uri="{FF2B5EF4-FFF2-40B4-BE49-F238E27FC236}">
              <a16:creationId xmlns:a16="http://schemas.microsoft.com/office/drawing/2014/main" id="{4590098C-9011-1581-75BE-CC820D55B6BB}"/>
            </a:ext>
          </a:extLst>
        </xdr:cNvPr>
        <xdr:cNvPicPr>
          <a:picLocks noChangeAspect="1"/>
        </xdr:cNvPicPr>
      </xdr:nvPicPr>
      <xdr:blipFill rotWithShape="1">
        <a:blip xmlns:r="http://schemas.openxmlformats.org/officeDocument/2006/relationships" r:embed="rId11"/>
        <a:srcRect t="587"/>
        <a:stretch/>
      </xdr:blipFill>
      <xdr:spPr>
        <a:xfrm>
          <a:off x="676275" y="24593549"/>
          <a:ext cx="9668343" cy="4835525"/>
        </a:xfrm>
        <a:prstGeom prst="rect">
          <a:avLst/>
        </a:prstGeom>
      </xdr:spPr>
    </xdr:pic>
    <xdr:clientData/>
  </xdr:twoCellAnchor>
  <xdr:twoCellAnchor editAs="oneCell">
    <xdr:from>
      <xdr:col>16</xdr:col>
      <xdr:colOff>114301</xdr:colOff>
      <xdr:row>131</xdr:row>
      <xdr:rowOff>139700</xdr:rowOff>
    </xdr:from>
    <xdr:to>
      <xdr:col>23</xdr:col>
      <xdr:colOff>485776</xdr:colOff>
      <xdr:row>146</xdr:row>
      <xdr:rowOff>83640</xdr:rowOff>
    </xdr:to>
    <xdr:pic>
      <xdr:nvPicPr>
        <xdr:cNvPr id="102" name="Picture 101">
          <a:extLst>
            <a:ext uri="{FF2B5EF4-FFF2-40B4-BE49-F238E27FC236}">
              <a16:creationId xmlns:a16="http://schemas.microsoft.com/office/drawing/2014/main" id="{CBAB679F-13A8-497A-879D-6AFB997D74E4}"/>
            </a:ext>
          </a:extLst>
        </xdr:cNvPr>
        <xdr:cNvPicPr>
          <a:picLocks noChangeAspect="1"/>
        </xdr:cNvPicPr>
      </xdr:nvPicPr>
      <xdr:blipFill>
        <a:blip xmlns:r="http://schemas.openxmlformats.org/officeDocument/2006/relationships" r:embed="rId12"/>
        <a:stretch>
          <a:fillRect/>
        </a:stretch>
      </xdr:blipFill>
      <xdr:spPr>
        <a:xfrm>
          <a:off x="10648951" y="25761950"/>
          <a:ext cx="4838700" cy="2658565"/>
        </a:xfrm>
        <a:prstGeom prst="rect">
          <a:avLst/>
        </a:prstGeom>
      </xdr:spPr>
    </xdr:pic>
    <xdr:clientData/>
  </xdr:twoCellAnchor>
  <xdr:twoCellAnchor editAs="oneCell">
    <xdr:from>
      <xdr:col>1</xdr:col>
      <xdr:colOff>0</xdr:colOff>
      <xdr:row>155</xdr:row>
      <xdr:rowOff>28575</xdr:rowOff>
    </xdr:from>
    <xdr:to>
      <xdr:col>15</xdr:col>
      <xdr:colOff>494133</xdr:colOff>
      <xdr:row>182</xdr:row>
      <xdr:rowOff>57150</xdr:rowOff>
    </xdr:to>
    <xdr:pic>
      <xdr:nvPicPr>
        <xdr:cNvPr id="103" name="Picture 102">
          <a:extLst>
            <a:ext uri="{FF2B5EF4-FFF2-40B4-BE49-F238E27FC236}">
              <a16:creationId xmlns:a16="http://schemas.microsoft.com/office/drawing/2014/main" id="{1A591AA2-9617-8A7F-EE9D-9FC93A547FD8}"/>
            </a:ext>
          </a:extLst>
        </xdr:cNvPr>
        <xdr:cNvPicPr>
          <a:picLocks noChangeAspect="1"/>
        </xdr:cNvPicPr>
      </xdr:nvPicPr>
      <xdr:blipFill rotWithShape="1">
        <a:blip xmlns:r="http://schemas.openxmlformats.org/officeDocument/2006/relationships" r:embed="rId13"/>
        <a:srcRect t="578" b="-1"/>
        <a:stretch/>
      </xdr:blipFill>
      <xdr:spPr>
        <a:xfrm>
          <a:off x="638175" y="29994225"/>
          <a:ext cx="9752433" cy="4914900"/>
        </a:xfrm>
        <a:prstGeom prst="rect">
          <a:avLst/>
        </a:prstGeom>
      </xdr:spPr>
    </xdr:pic>
    <xdr:clientData/>
  </xdr:twoCellAnchor>
  <xdr:twoCellAnchor editAs="oneCell">
    <xdr:from>
      <xdr:col>16</xdr:col>
      <xdr:colOff>0</xdr:colOff>
      <xdr:row>162</xdr:row>
      <xdr:rowOff>44450</xdr:rowOff>
    </xdr:from>
    <xdr:to>
      <xdr:col>28</xdr:col>
      <xdr:colOff>295275</xdr:colOff>
      <xdr:row>178</xdr:row>
      <xdr:rowOff>44411</xdr:rowOff>
    </xdr:to>
    <xdr:pic>
      <xdr:nvPicPr>
        <xdr:cNvPr id="104" name="Picture 103">
          <a:extLst>
            <a:ext uri="{FF2B5EF4-FFF2-40B4-BE49-F238E27FC236}">
              <a16:creationId xmlns:a16="http://schemas.microsoft.com/office/drawing/2014/main" id="{DE6BE1B8-A901-4A91-8FD0-2E1D7BB998A0}"/>
            </a:ext>
          </a:extLst>
        </xdr:cNvPr>
        <xdr:cNvPicPr>
          <a:picLocks noChangeAspect="1"/>
        </xdr:cNvPicPr>
      </xdr:nvPicPr>
      <xdr:blipFill>
        <a:blip xmlns:r="http://schemas.openxmlformats.org/officeDocument/2006/relationships" r:embed="rId14"/>
        <a:stretch>
          <a:fillRect/>
        </a:stretch>
      </xdr:blipFill>
      <xdr:spPr>
        <a:xfrm>
          <a:off x="10534650" y="31276925"/>
          <a:ext cx="7953375" cy="2895561"/>
        </a:xfrm>
        <a:prstGeom prst="rect">
          <a:avLst/>
        </a:prstGeom>
      </xdr:spPr>
    </xdr:pic>
    <xdr:clientData/>
  </xdr:twoCellAnchor>
  <xdr:twoCellAnchor editAs="oneCell">
    <xdr:from>
      <xdr:col>29</xdr:col>
      <xdr:colOff>583143</xdr:colOff>
      <xdr:row>162</xdr:row>
      <xdr:rowOff>19050</xdr:rowOff>
    </xdr:from>
    <xdr:to>
      <xdr:col>36</xdr:col>
      <xdr:colOff>466725</xdr:colOff>
      <xdr:row>177</xdr:row>
      <xdr:rowOff>152212</xdr:rowOff>
    </xdr:to>
    <xdr:pic>
      <xdr:nvPicPr>
        <xdr:cNvPr id="105" name="Picture 104">
          <a:extLst>
            <a:ext uri="{FF2B5EF4-FFF2-40B4-BE49-F238E27FC236}">
              <a16:creationId xmlns:a16="http://schemas.microsoft.com/office/drawing/2014/main" id="{B295A2FB-5A06-4885-A19B-CE8D46C30260}"/>
            </a:ext>
          </a:extLst>
        </xdr:cNvPr>
        <xdr:cNvPicPr>
          <a:picLocks noChangeAspect="1"/>
        </xdr:cNvPicPr>
      </xdr:nvPicPr>
      <xdr:blipFill>
        <a:blip xmlns:r="http://schemas.openxmlformats.org/officeDocument/2006/relationships" r:embed="rId15"/>
        <a:stretch>
          <a:fillRect/>
        </a:stretch>
      </xdr:blipFill>
      <xdr:spPr>
        <a:xfrm>
          <a:off x="19414068" y="31251525"/>
          <a:ext cx="4350807" cy="284778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56</xdr:row>
      <xdr:rowOff>1</xdr:rowOff>
    </xdr:from>
    <xdr:to>
      <xdr:col>8</xdr:col>
      <xdr:colOff>811023</xdr:colOff>
      <xdr:row>66</xdr:row>
      <xdr:rowOff>130969</xdr:rowOff>
    </xdr:to>
    <xdr:pic>
      <xdr:nvPicPr>
        <xdr:cNvPr id="4" name="Picture 3">
          <a:extLst>
            <a:ext uri="{FF2B5EF4-FFF2-40B4-BE49-F238E27FC236}">
              <a16:creationId xmlns:a16="http://schemas.microsoft.com/office/drawing/2014/main" id="{CFEB56B4-1D50-4E2B-B666-2080AA5D3703}"/>
            </a:ext>
          </a:extLst>
        </xdr:cNvPr>
        <xdr:cNvPicPr>
          <a:picLocks noChangeAspect="1"/>
        </xdr:cNvPicPr>
      </xdr:nvPicPr>
      <xdr:blipFill rotWithShape="1">
        <a:blip xmlns:r="http://schemas.openxmlformats.org/officeDocument/2006/relationships" r:embed="rId1"/>
        <a:srcRect b="34436"/>
        <a:stretch/>
      </xdr:blipFill>
      <xdr:spPr>
        <a:xfrm>
          <a:off x="642938" y="30575251"/>
          <a:ext cx="10550335" cy="191690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503937</xdr:colOff>
      <xdr:row>2</xdr:row>
      <xdr:rowOff>177800</xdr:rowOff>
    </xdr:to>
    <xdr:pic>
      <xdr:nvPicPr>
        <xdr:cNvPr id="2" name="Picture 1" descr="A picture containing drawing, clock&#10;&#10;Description automatically generated">
          <a:extLst>
            <a:ext uri="{FF2B5EF4-FFF2-40B4-BE49-F238E27FC236}">
              <a16:creationId xmlns:a16="http://schemas.microsoft.com/office/drawing/2014/main" id="{4A537482-C019-4795-BEFF-08CCEA91234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9600" y="190500"/>
          <a:ext cx="1719962" cy="371475"/>
        </a:xfrm>
        <a:prstGeom prst="rect">
          <a:avLst/>
        </a:prstGeom>
      </xdr:spPr>
    </xdr:pic>
    <xdr:clientData/>
  </xdr:twoCellAnchor>
  <xdr:twoCellAnchor editAs="oneCell">
    <xdr:from>
      <xdr:col>0</xdr:col>
      <xdr:colOff>486833</xdr:colOff>
      <xdr:row>4</xdr:row>
      <xdr:rowOff>21166</xdr:rowOff>
    </xdr:from>
    <xdr:to>
      <xdr:col>18</xdr:col>
      <xdr:colOff>609271</xdr:colOff>
      <xdr:row>31</xdr:row>
      <xdr:rowOff>172895</xdr:rowOff>
    </xdr:to>
    <xdr:pic>
      <xdr:nvPicPr>
        <xdr:cNvPr id="3" name="Picture 2">
          <a:extLst>
            <a:ext uri="{FF2B5EF4-FFF2-40B4-BE49-F238E27FC236}">
              <a16:creationId xmlns:a16="http://schemas.microsoft.com/office/drawing/2014/main" id="{C6DB67CC-3CBF-46FB-943C-64E7FBB53E5C}"/>
            </a:ext>
          </a:extLst>
        </xdr:cNvPr>
        <xdr:cNvPicPr>
          <a:picLocks noChangeAspect="1"/>
        </xdr:cNvPicPr>
      </xdr:nvPicPr>
      <xdr:blipFill>
        <a:blip xmlns:r="http://schemas.openxmlformats.org/officeDocument/2006/relationships" r:embed="rId2"/>
        <a:stretch>
          <a:fillRect/>
        </a:stretch>
      </xdr:blipFill>
      <xdr:spPr>
        <a:xfrm>
          <a:off x="486833" y="783166"/>
          <a:ext cx="11171438" cy="53693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259159</xdr:colOff>
      <xdr:row>6</xdr:row>
      <xdr:rowOff>397</xdr:rowOff>
    </xdr:from>
    <xdr:to>
      <xdr:col>26</xdr:col>
      <xdr:colOff>330200</xdr:colOff>
      <xdr:row>22</xdr:row>
      <xdr:rowOff>134144</xdr:rowOff>
    </xdr:to>
    <xdr:graphicFrame macro="">
      <xdr:nvGraphicFramePr>
        <xdr:cNvPr id="2" name="Chart 1">
          <a:extLst>
            <a:ext uri="{FF2B5EF4-FFF2-40B4-BE49-F238E27FC236}">
              <a16:creationId xmlns:a16="http://schemas.microsoft.com/office/drawing/2014/main" id="{DF0587DA-34B9-D6D7-8EE4-F5A1BC6301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0.5473</cdr:x>
      <cdr:y>0.87997</cdr:y>
    </cdr:from>
    <cdr:to>
      <cdr:x>0.99237</cdr:x>
      <cdr:y>1</cdr:y>
    </cdr:to>
    <cdr:sp macro="" textlink="">
      <cdr:nvSpPr>
        <cdr:cNvPr id="2" name="txtboxCopyrightLine">
          <a:extLst xmlns:a="http://schemas.openxmlformats.org/drawingml/2006/main">
            <a:ext uri="{FF2B5EF4-FFF2-40B4-BE49-F238E27FC236}">
              <a16:creationId xmlns:a16="http://schemas.microsoft.com/office/drawing/2014/main" id="{032F9918-4924-0437-6361-9139D1C04F86}"/>
            </a:ext>
          </a:extLst>
        </cdr:cNvPr>
        <cdr:cNvSpPr txBox="1"/>
      </cdr:nvSpPr>
      <cdr:spPr>
        <a:xfrm xmlns:a="http://schemas.openxmlformats.org/drawingml/2006/main">
          <a:off x="3896519" y="2496017"/>
          <a:ext cx="3168669" cy="340449"/>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US" sz="800" b="0" i="0" u="none" baseline="0">
              <a:solidFill>
                <a:srgbClr val="000000"/>
              </a:solidFill>
              <a:latin typeface="Calibri" panose="020F0502020204030204" pitchFamily="34" charset="0"/>
            </a:rPr>
            <a:t>© 2024 Omdia</a:t>
          </a:r>
        </a:p>
      </cdr:txBody>
    </cdr:sp>
  </cdr:relSizeAnchor>
  <cdr:relSizeAnchor xmlns:cdr="http://schemas.openxmlformats.org/drawingml/2006/chartDrawing">
    <cdr:from>
      <cdr:x>0.01264</cdr:x>
      <cdr:y>0.9172</cdr:y>
    </cdr:from>
    <cdr:to>
      <cdr:x>0.4196</cdr:x>
      <cdr:y>0.98495</cdr:y>
    </cdr:to>
    <cdr:sp macro="" textlink="">
      <cdr:nvSpPr>
        <cdr:cNvPr id="4" name="txtBoxSourceLine">
          <a:extLst xmlns:a="http://schemas.openxmlformats.org/drawingml/2006/main">
            <a:ext uri="{FF2B5EF4-FFF2-40B4-BE49-F238E27FC236}">
              <a16:creationId xmlns:a16="http://schemas.microsoft.com/office/drawing/2014/main" id="{22E44399-D733-EC70-CAFD-F2FD222B43A2}"/>
            </a:ext>
          </a:extLst>
        </cdr:cNvPr>
        <cdr:cNvSpPr txBox="1"/>
      </cdr:nvSpPr>
      <cdr:spPr>
        <a:xfrm xmlns:a="http://schemas.openxmlformats.org/drawingml/2006/main">
          <a:off x="98425" y="2765425"/>
          <a:ext cx="3168670" cy="204264"/>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US" sz="800" b="0" i="0" u="none" baseline="0">
              <a:solidFill>
                <a:srgbClr val="000000"/>
              </a:solidFill>
              <a:latin typeface="Calibri" panose="020F0502020204030204" pitchFamily="34" charset="0"/>
            </a:rPr>
            <a:t>Source: Omdia</a:t>
          </a:r>
        </a:p>
      </cdr:txBody>
    </cdr:sp>
  </cdr:relSizeAnchor>
</c:userShapes>
</file>

<file path=xl/drawings/drawing6.xml><?xml version="1.0" encoding="utf-8"?>
<xdr:wsDr xmlns:xdr="http://schemas.openxmlformats.org/drawingml/2006/spreadsheetDrawing" xmlns:a="http://schemas.openxmlformats.org/drawingml/2006/main">
  <xdr:twoCellAnchor>
    <xdr:from>
      <xdr:col>13</xdr:col>
      <xdr:colOff>134143</xdr:colOff>
      <xdr:row>5</xdr:row>
      <xdr:rowOff>130968</xdr:rowOff>
    </xdr:from>
    <xdr:to>
      <xdr:col>25</xdr:col>
      <xdr:colOff>595312</xdr:colOff>
      <xdr:row>26</xdr:row>
      <xdr:rowOff>166687</xdr:rowOff>
    </xdr:to>
    <xdr:grpSp>
      <xdr:nvGrpSpPr>
        <xdr:cNvPr id="10" name="Group 9">
          <a:extLst>
            <a:ext uri="{FF2B5EF4-FFF2-40B4-BE49-F238E27FC236}">
              <a16:creationId xmlns:a16="http://schemas.microsoft.com/office/drawing/2014/main" id="{450528D1-500B-0D0F-62AC-81A5413C3AA1}"/>
            </a:ext>
          </a:extLst>
        </xdr:cNvPr>
        <xdr:cNvGrpSpPr/>
      </xdr:nvGrpSpPr>
      <xdr:grpSpPr>
        <a:xfrm>
          <a:off x="10945018" y="1345406"/>
          <a:ext cx="8179594" cy="3830637"/>
          <a:chOff x="10397331" y="1381124"/>
          <a:chExt cx="7747794" cy="4060032"/>
        </a:xfrm>
      </xdr:grpSpPr>
      <xdr:graphicFrame macro="">
        <xdr:nvGraphicFramePr>
          <xdr:cNvPr id="6" name="Chart 5">
            <a:extLst>
              <a:ext uri="{FF2B5EF4-FFF2-40B4-BE49-F238E27FC236}">
                <a16:creationId xmlns:a16="http://schemas.microsoft.com/office/drawing/2014/main" id="{F13D3A50-AACE-F2CB-CBD8-FDD89DF91C6C}"/>
              </a:ext>
            </a:extLst>
          </xdr:cNvPr>
          <xdr:cNvGraphicFramePr/>
        </xdr:nvGraphicFramePr>
        <xdr:xfrm>
          <a:off x="10397331" y="1381124"/>
          <a:ext cx="7747794" cy="406003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xtBoxSourceLine">
            <a:extLst>
              <a:ext uri="{FF2B5EF4-FFF2-40B4-BE49-F238E27FC236}">
                <a16:creationId xmlns:a16="http://schemas.microsoft.com/office/drawing/2014/main" id="{5C9718D5-3B4D-928E-2438-3F38AEA78B66}"/>
              </a:ext>
            </a:extLst>
          </xdr:cNvPr>
          <xdr:cNvSpPr txBox="1"/>
        </xdr:nvSpPr>
        <xdr:spPr>
          <a:xfrm>
            <a:off x="10483851" y="5138738"/>
            <a:ext cx="3422939" cy="215994"/>
          </a:xfrm>
          <a:prstGeom prst="rect">
            <a:avLst/>
          </a:prstGeom>
        </xdr:spPr>
        <xdr:txBody>
          <a:bodyPr vert="horz" wrap="square" lIns="0" tIns="0" rIns="0" bIns="0" rtlCol="0" anchor="b"/>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eaLnBrk="0"/>
            <a:r>
              <a:rPr lang="en-US" sz="800" b="0" i="0" u="none" baseline="0">
                <a:solidFill>
                  <a:srgbClr val="000000"/>
                </a:solidFill>
                <a:latin typeface="Calibri" panose="020F0502020204030204" pitchFamily="34" charset="0"/>
              </a:rPr>
              <a:t>Source: Omdia</a:t>
            </a:r>
          </a:p>
        </xdr:txBody>
      </xdr:sp>
      <xdr:sp macro="" textlink="">
        <xdr:nvSpPr>
          <xdr:cNvPr id="8" name="txtboxCopyrightLine">
            <a:extLst>
              <a:ext uri="{FF2B5EF4-FFF2-40B4-BE49-F238E27FC236}">
                <a16:creationId xmlns:a16="http://schemas.microsoft.com/office/drawing/2014/main" id="{6F2225C0-A130-36DA-A4B5-476F2E9421AC}"/>
              </a:ext>
            </a:extLst>
          </xdr:cNvPr>
          <xdr:cNvSpPr txBox="1"/>
        </xdr:nvSpPr>
        <xdr:spPr>
          <a:xfrm>
            <a:off x="14529593" y="5060156"/>
            <a:ext cx="3430084" cy="360001"/>
          </a:xfrm>
          <a:prstGeom prst="rect">
            <a:avLst/>
          </a:prstGeom>
        </xdr:spPr>
        <xdr:txBody>
          <a:bodyPr vert="horz" wrap="square" lIns="0" tIns="0" rIns="0" bIns="0" rtlCol="0" anchor="b"/>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eaLnBrk="0"/>
            <a:r>
              <a:rPr lang="en-US" sz="800" b="0" i="0" u="none" baseline="0">
                <a:solidFill>
                  <a:srgbClr val="000000"/>
                </a:solidFill>
                <a:latin typeface="Calibri" panose="020F0502020204030204" pitchFamily="34" charset="0"/>
              </a:rPr>
              <a:t>© 2024 Omdia</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577451</xdr:colOff>
      <xdr:row>6</xdr:row>
      <xdr:rowOff>39288</xdr:rowOff>
    </xdr:from>
    <xdr:to>
      <xdr:col>29</xdr:col>
      <xdr:colOff>11906</xdr:colOff>
      <xdr:row>28</xdr:row>
      <xdr:rowOff>142873</xdr:rowOff>
    </xdr:to>
    <xdr:graphicFrame macro="">
      <xdr:nvGraphicFramePr>
        <xdr:cNvPr id="3" name="Chart 2">
          <a:extLst>
            <a:ext uri="{FF2B5EF4-FFF2-40B4-BE49-F238E27FC236}">
              <a16:creationId xmlns:a16="http://schemas.microsoft.com/office/drawing/2014/main" id="{D8DD3EFE-DAE3-658B-70AB-5815C90F8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535781</xdr:colOff>
      <xdr:row>30</xdr:row>
      <xdr:rowOff>107156</xdr:rowOff>
    </xdr:from>
    <xdr:to>
      <xdr:col>29</xdr:col>
      <xdr:colOff>35718</xdr:colOff>
      <xdr:row>52</xdr:row>
      <xdr:rowOff>35719</xdr:rowOff>
    </xdr:to>
    <xdr:graphicFrame macro="">
      <xdr:nvGraphicFramePr>
        <xdr:cNvPr id="4" name="Chart 3">
          <a:extLst>
            <a:ext uri="{FF2B5EF4-FFF2-40B4-BE49-F238E27FC236}">
              <a16:creationId xmlns:a16="http://schemas.microsoft.com/office/drawing/2014/main" id="{F7FD8971-6C94-7434-1B8B-A6644FCD51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511969</xdr:colOff>
      <xdr:row>53</xdr:row>
      <xdr:rowOff>15475</xdr:rowOff>
    </xdr:from>
    <xdr:to>
      <xdr:col>28</xdr:col>
      <xdr:colOff>535780</xdr:colOff>
      <xdr:row>74</xdr:row>
      <xdr:rowOff>178592</xdr:rowOff>
    </xdr:to>
    <xdr:graphicFrame macro="">
      <xdr:nvGraphicFramePr>
        <xdr:cNvPr id="8" name="Chart 7">
          <a:extLst>
            <a:ext uri="{FF2B5EF4-FFF2-40B4-BE49-F238E27FC236}">
              <a16:creationId xmlns:a16="http://schemas.microsoft.com/office/drawing/2014/main" id="{F1B15611-8553-D5D8-973D-84CBD8FD8D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0.58604</cdr:x>
      <cdr:y>0.91486</cdr:y>
    </cdr:from>
    <cdr:to>
      <cdr:x>1</cdr:x>
      <cdr:y>1</cdr:y>
    </cdr:to>
    <cdr:sp macro="" textlink="">
      <cdr:nvSpPr>
        <cdr:cNvPr id="2" name="txtboxCopyrightLine">
          <a:extLst xmlns:a="http://schemas.openxmlformats.org/drawingml/2006/main">
            <a:ext uri="{FF2B5EF4-FFF2-40B4-BE49-F238E27FC236}">
              <a16:creationId xmlns:a16="http://schemas.microsoft.com/office/drawing/2014/main" id="{678B8819-B224-934F-A431-EFB485138E54}"/>
            </a:ext>
          </a:extLst>
        </cdr:cNvPr>
        <cdr:cNvSpPr txBox="1"/>
      </cdr:nvSpPr>
      <cdr:spPr>
        <a:xfrm xmlns:a="http://schemas.openxmlformats.org/drawingml/2006/main">
          <a:off x="5543700" y="4125022"/>
          <a:ext cx="3915816" cy="383876"/>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IN" sz="800" b="0" i="0" u="none" baseline="0">
              <a:solidFill>
                <a:srgbClr val="000000"/>
              </a:solidFill>
              <a:latin typeface="Calibri" panose="020F0502020204030204" pitchFamily="34" charset="0"/>
            </a:rPr>
            <a:t>© 2024 Omdia</a:t>
          </a:r>
        </a:p>
      </cdr:txBody>
    </cdr:sp>
  </cdr:relSizeAnchor>
  <cdr:relSizeAnchor xmlns:cdr="http://schemas.openxmlformats.org/drawingml/2006/chartDrawing">
    <cdr:from>
      <cdr:x>0.00411</cdr:x>
      <cdr:y>0.94892</cdr:y>
    </cdr:from>
    <cdr:to>
      <cdr:x>0.41806</cdr:x>
      <cdr:y>1</cdr:y>
    </cdr:to>
    <cdr:sp macro="" textlink="">
      <cdr:nvSpPr>
        <cdr:cNvPr id="3" name="txtBoxSourceLine">
          <a:extLst xmlns:a="http://schemas.openxmlformats.org/drawingml/2006/main">
            <a:ext uri="{FF2B5EF4-FFF2-40B4-BE49-F238E27FC236}">
              <a16:creationId xmlns:a16="http://schemas.microsoft.com/office/drawing/2014/main" id="{DAC8E8FB-2C80-5368-AD8F-B5FFD2D38A92}"/>
            </a:ext>
          </a:extLst>
        </cdr:cNvPr>
        <cdr:cNvSpPr txBox="1"/>
      </cdr:nvSpPr>
      <cdr:spPr>
        <a:xfrm xmlns:a="http://schemas.openxmlformats.org/drawingml/2006/main">
          <a:off x="38894" y="4278573"/>
          <a:ext cx="3915737" cy="230325"/>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IN" sz="800" b="0" i="0" u="none" baseline="0">
              <a:solidFill>
                <a:srgbClr val="000000"/>
              </a:solidFill>
              <a:latin typeface="Calibri" panose="020F0502020204030204" pitchFamily="34" charset="0"/>
            </a:rPr>
            <a:t>Source: Omdia</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0.93101</cdr:y>
    </cdr:from>
    <cdr:to>
      <cdr:x>0.59734</cdr:x>
      <cdr:y>0.99241</cdr:y>
    </cdr:to>
    <cdr:sp macro="" textlink="">
      <cdr:nvSpPr>
        <cdr:cNvPr id="2" name="txtBoxSourceLine">
          <a:extLst xmlns:a="http://schemas.openxmlformats.org/drawingml/2006/main">
            <a:ext uri="{FF2B5EF4-FFF2-40B4-BE49-F238E27FC236}">
              <a16:creationId xmlns:a16="http://schemas.microsoft.com/office/drawing/2014/main" id="{C309B380-2F6E-92D4-F66A-9E61FDF04739}"/>
            </a:ext>
          </a:extLst>
        </cdr:cNvPr>
        <cdr:cNvSpPr txBox="1"/>
      </cdr:nvSpPr>
      <cdr:spPr>
        <a:xfrm xmlns:a="http://schemas.openxmlformats.org/drawingml/2006/main">
          <a:off x="0" y="3491706"/>
          <a:ext cx="4199679" cy="230287"/>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eaLnBrk="0"/>
          <a:r>
            <a:rPr lang="en-IN" sz="800" b="0" i="0" u="none" baseline="0">
              <a:solidFill>
                <a:srgbClr val="000000"/>
              </a:solidFill>
              <a:latin typeface="Calibri" panose="020F0502020204030204" pitchFamily="34" charset="0"/>
            </a:rPr>
            <a:t>Source: Omdia</a:t>
          </a:r>
        </a:p>
      </cdr:txBody>
    </cdr:sp>
  </cdr:relSizeAnchor>
  <cdr:relSizeAnchor xmlns:cdr="http://schemas.openxmlformats.org/drawingml/2006/chartDrawing">
    <cdr:from>
      <cdr:x>0.38148</cdr:x>
      <cdr:y>0.88339</cdr:y>
    </cdr:from>
    <cdr:to>
      <cdr:x>0.97884</cdr:x>
      <cdr:y>0.98572</cdr:y>
    </cdr:to>
    <cdr:sp macro="" textlink="">
      <cdr:nvSpPr>
        <cdr:cNvPr id="3" name="txtboxCopyrightLine">
          <a:extLst xmlns:a="http://schemas.openxmlformats.org/drawingml/2006/main">
            <a:ext uri="{FF2B5EF4-FFF2-40B4-BE49-F238E27FC236}">
              <a16:creationId xmlns:a16="http://schemas.microsoft.com/office/drawing/2014/main" id="{F1D73557-06A5-CBD6-4388-345B51F83C62}"/>
            </a:ext>
          </a:extLst>
        </cdr:cNvPr>
        <cdr:cNvSpPr txBox="1"/>
      </cdr:nvSpPr>
      <cdr:spPr>
        <a:xfrm xmlns:a="http://schemas.openxmlformats.org/drawingml/2006/main">
          <a:off x="2682081" y="3313113"/>
          <a:ext cx="4199763" cy="383812"/>
        </a:xfrm>
        <a:prstGeom xmlns:a="http://schemas.openxmlformats.org/drawingml/2006/main" prst="rect">
          <a:avLst/>
        </a:prstGeom>
      </cdr:spPr>
      <cdr:txBody>
        <a:bodyPr xmlns:a="http://schemas.openxmlformats.org/drawingml/2006/main" vert="horz"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eaLnBrk="0"/>
          <a:r>
            <a:rPr lang="en-IN" sz="800" b="0" i="0" u="none" baseline="0">
              <a:solidFill>
                <a:srgbClr val="000000"/>
              </a:solidFill>
              <a:latin typeface="Calibri" panose="020F0502020204030204" pitchFamily="34" charset="0"/>
            </a:rPr>
            <a:t>© 2024 Omdia</a:t>
          </a:r>
        </a:p>
      </cdr:txBody>
    </cdr:sp>
  </cdr:relSizeAnchor>
  <cdr:relSizeAnchor xmlns:cdr="http://schemas.openxmlformats.org/drawingml/2006/chartDrawing">
    <cdr:from>
      <cdr:x>0</cdr:x>
      <cdr:y>0.2072</cdr:y>
    </cdr:from>
    <cdr:to>
      <cdr:x>0.04066</cdr:x>
      <cdr:y>0.68735</cdr:y>
    </cdr:to>
    <cdr:sp macro="" textlink="">
      <cdr:nvSpPr>
        <cdr:cNvPr id="4" name="txtBoxPrimaryYAxisLabel">
          <a:extLst xmlns:a="http://schemas.openxmlformats.org/drawingml/2006/main">
            <a:ext uri="{FF2B5EF4-FFF2-40B4-BE49-F238E27FC236}">
              <a16:creationId xmlns:a16="http://schemas.microsoft.com/office/drawing/2014/main" id="{0A1A03F0-57B1-CCE3-A256-ECD60A7D6EF8}"/>
            </a:ext>
          </a:extLst>
        </cdr:cNvPr>
        <cdr:cNvSpPr txBox="1"/>
      </cdr:nvSpPr>
      <cdr:spPr>
        <a:xfrm xmlns:a="http://schemas.openxmlformats.org/drawingml/2006/main">
          <a:off x="0" y="777082"/>
          <a:ext cx="304501" cy="1800810"/>
        </a:xfrm>
        <a:prstGeom xmlns:a="http://schemas.openxmlformats.org/drawingml/2006/main" prst="rect">
          <a:avLst/>
        </a:prstGeom>
      </cdr:spPr>
      <cdr:txBody>
        <a:bodyPr xmlns:a="http://schemas.openxmlformats.org/drawingml/2006/main" vert="vert270"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eaLnBrk="0"/>
          <a:r>
            <a:rPr lang="en-IN" sz="1000" b="1" i="0" u="none" baseline="0">
              <a:solidFill>
                <a:srgbClr val="000000"/>
              </a:solidFill>
              <a:latin typeface="Calibri" panose="020F0502020204030204" pitchFamily="34" charset="0"/>
            </a:rPr>
            <a:t>Service revenue ($m)</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outledgeN\Downloads\SME%20and%20Large%20Ent%20-%20Global%20Ent%20Mobile%20Subs%20and%20Rev.xlsm" TargetMode="External"/><Relationship Id="rId1" Type="http://schemas.openxmlformats.org/officeDocument/2006/relationships/externalLinkPath" Target="file:///C:\Users\RoutledgeN\Downloads\SME%20and%20Large%20Ent%20-%20Global%20Ent%20Mobile%20Subs%20and%20Re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otes"/>
      <sheetName val="Methodology"/>
      <sheetName val="Definitions"/>
      <sheetName val="Overview"/>
      <sheetName val="By metric"/>
      <sheetName val="By geography"/>
      <sheetName val="Exchange rates"/>
      <sheetName val="Geography listing"/>
      <sheetName val="Data"/>
      <sheetName val="LISTS"/>
    </sheetNames>
    <sheetDataSet>
      <sheetData sheetId="0"/>
      <sheetData sheetId="1"/>
      <sheetData sheetId="2"/>
      <sheetData sheetId="3"/>
      <sheetData sheetId="4"/>
      <sheetData sheetId="5"/>
      <sheetData sheetId="6"/>
      <sheetData sheetId="7"/>
      <sheetData sheetId="8"/>
      <sheetData sheetId="9"/>
      <sheetData sheetId="10">
        <row r="40">
          <cell r="X40" t="str">
            <v>© 2024 Omdia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arseet.solanki@omdia.com?subject=NetworkXAmericas%20Speaker%20Pack%20enquiry" TargetMode="External"/><Relationship Id="rId1" Type="http://schemas.openxmlformats.org/officeDocument/2006/relationships/hyperlink" Target="http://www.omdia.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harseet.solanki@omdia.com?subject=NetworkXAmericas%20Speaker%20Pack%20enquiry" TargetMode="External"/><Relationship Id="rId1" Type="http://schemas.openxmlformats.org/officeDocument/2006/relationships/hyperlink" Target="http://www.omdia.com/" TargetMode="External"/><Relationship Id="rId4" Type="http://schemas.openxmlformats.org/officeDocument/2006/relationships/drawing" Target="../drawings/drawing31.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harseet.solanki@omdia.com?subject=NetworkXAmericas%20Speaker%20Pack%20enquiry"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harseet.solanki@omdia.com?subject=NetworkXAmericas%20Speaker%20Pack%20enquiry"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mailto:harseet.solanki@omdia.com?subject=NetworkX%20Speaker%20Pack%20enquiry" TargetMode="External"/><Relationship Id="rId1" Type="http://schemas.openxmlformats.org/officeDocument/2006/relationships/hyperlink" Target="http://www.omdia.com/"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omdia.tech.informa.com/products/world-broadband-information-series-wbis-spotlight-servic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mailto:harseet.solanki@omdia.com?subject=NetworkXAmericas%20Speaker%20Pack%20enquiry" TargetMode="External"/><Relationship Id="rId1" Type="http://schemas.openxmlformats.org/officeDocument/2006/relationships/hyperlink" Target="http://www.omdia.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K63"/>
  <sheetViews>
    <sheetView zoomScale="90" zoomScaleNormal="90" workbookViewId="0">
      <selection activeCell="T19" sqref="T19"/>
    </sheetView>
  </sheetViews>
  <sheetFormatPr defaultColWidth="9.1796875" defaultRowHeight="14.5" x14ac:dyDescent="0.35"/>
  <cols>
    <col min="1" max="1" width="3" style="1" customWidth="1"/>
    <col min="2" max="3" width="9.1796875" style="1"/>
    <col min="4" max="4" width="48.1796875" style="1" customWidth="1"/>
    <col min="5" max="16384" width="9.1796875" style="1"/>
  </cols>
  <sheetData>
    <row r="1" spans="1:11" x14ac:dyDescent="0.35">
      <c r="B1" s="2"/>
    </row>
    <row r="3" spans="1:11" x14ac:dyDescent="0.35">
      <c r="K3"/>
    </row>
    <row r="6" spans="1:11" s="3" customFormat="1" x14ac:dyDescent="0.35"/>
    <row r="7" spans="1:11" s="5" customFormat="1" ht="23.5" x14ac:dyDescent="0.55000000000000004">
      <c r="B7" s="4" t="s">
        <v>505</v>
      </c>
      <c r="H7" s="201">
        <v>45474</v>
      </c>
    </row>
    <row r="8" spans="1:11" s="3" customFormat="1" x14ac:dyDescent="0.35"/>
    <row r="10" spans="1:11" ht="18.5" x14ac:dyDescent="0.45">
      <c r="B10" s="117" t="s">
        <v>141</v>
      </c>
    </row>
    <row r="12" spans="1:11" x14ac:dyDescent="0.35">
      <c r="B12" s="1" t="s">
        <v>420</v>
      </c>
    </row>
    <row r="14" spans="1:11" x14ac:dyDescent="0.35">
      <c r="A14" s="3"/>
      <c r="B14" s="6" t="s">
        <v>421</v>
      </c>
    </row>
    <row r="15" spans="1:11" x14ac:dyDescent="0.35">
      <c r="A15" s="3"/>
      <c r="B15" s="6" t="s">
        <v>422</v>
      </c>
    </row>
    <row r="17" spans="1:11" x14ac:dyDescent="0.35">
      <c r="A17" s="173"/>
      <c r="B17" s="6" t="s">
        <v>428</v>
      </c>
    </row>
    <row r="18" spans="1:11" x14ac:dyDescent="0.35">
      <c r="C18" s="6" t="s">
        <v>372</v>
      </c>
    </row>
    <row r="19" spans="1:11" x14ac:dyDescent="0.35">
      <c r="C19" s="6" t="s">
        <v>373</v>
      </c>
    </row>
    <row r="20" spans="1:11" x14ac:dyDescent="0.35">
      <c r="C20" s="6" t="s">
        <v>374</v>
      </c>
      <c r="K20"/>
    </row>
    <row r="21" spans="1:11" x14ac:dyDescent="0.35">
      <c r="C21" s="6" t="s">
        <v>482</v>
      </c>
    </row>
    <row r="22" spans="1:11" x14ac:dyDescent="0.35">
      <c r="A22" s="174"/>
      <c r="B22" s="6" t="s">
        <v>429</v>
      </c>
    </row>
    <row r="23" spans="1:11" x14ac:dyDescent="0.35">
      <c r="C23" s="6" t="s">
        <v>481</v>
      </c>
    </row>
    <row r="24" spans="1:11" x14ac:dyDescent="0.35">
      <c r="C24" s="6" t="s">
        <v>117</v>
      </c>
    </row>
    <row r="25" spans="1:11" x14ac:dyDescent="0.35">
      <c r="C25" s="6" t="s">
        <v>136</v>
      </c>
    </row>
    <row r="26" spans="1:11" x14ac:dyDescent="0.35">
      <c r="C26" s="6" t="s">
        <v>369</v>
      </c>
    </row>
    <row r="27" spans="1:11" x14ac:dyDescent="0.35">
      <c r="C27" s="6" t="s">
        <v>386</v>
      </c>
    </row>
    <row r="28" spans="1:11" x14ac:dyDescent="0.35">
      <c r="C28" s="6" t="s">
        <v>388</v>
      </c>
    </row>
    <row r="29" spans="1:11" x14ac:dyDescent="0.35">
      <c r="A29" s="175"/>
      <c r="B29" s="6" t="s">
        <v>423</v>
      </c>
    </row>
    <row r="31" spans="1:11" x14ac:dyDescent="0.35">
      <c r="A31" s="3"/>
      <c r="B31" s="6" t="s">
        <v>424</v>
      </c>
    </row>
    <row r="32" spans="1:11" x14ac:dyDescent="0.35">
      <c r="A32" s="3"/>
      <c r="B32" s="6" t="s">
        <v>425</v>
      </c>
    </row>
    <row r="33" spans="1:5" x14ac:dyDescent="0.35">
      <c r="A33" s="3"/>
      <c r="B33" s="6" t="s">
        <v>426</v>
      </c>
    </row>
    <row r="34" spans="1:5" x14ac:dyDescent="0.35">
      <c r="A34" s="3"/>
      <c r="B34" s="6" t="s">
        <v>427</v>
      </c>
    </row>
    <row r="36" spans="1:5" x14ac:dyDescent="0.35">
      <c r="B36" s="11" t="s">
        <v>305</v>
      </c>
      <c r="D36" s="6" t="s">
        <v>483</v>
      </c>
    </row>
    <row r="37" spans="1:5" x14ac:dyDescent="0.35">
      <c r="B37" s="6" t="s">
        <v>116</v>
      </c>
    </row>
    <row r="38" spans="1:5" x14ac:dyDescent="0.35">
      <c r="B38" s="6"/>
    </row>
    <row r="39" spans="1:5" x14ac:dyDescent="0.35">
      <c r="B39" s="6" t="s">
        <v>306</v>
      </c>
    </row>
    <row r="41" spans="1:5" s="3" customFormat="1" x14ac:dyDescent="0.35">
      <c r="C41" s="7"/>
      <c r="D41" s="7"/>
      <c r="E41" s="7"/>
    </row>
    <row r="42" spans="1:5" s="3" customFormat="1" x14ac:dyDescent="0.35">
      <c r="C42" s="7"/>
      <c r="D42" s="7"/>
      <c r="E42" s="7"/>
    </row>
    <row r="43" spans="1:5" s="3" customFormat="1" x14ac:dyDescent="0.35">
      <c r="C43" s="7"/>
      <c r="D43" s="7"/>
      <c r="E43" s="7"/>
    </row>
    <row r="44" spans="1:5" s="3" customFormat="1" x14ac:dyDescent="0.35">
      <c r="C44" s="7"/>
      <c r="D44" s="7"/>
      <c r="E44" s="7"/>
    </row>
    <row r="45" spans="1:5" s="3" customFormat="1" x14ac:dyDescent="0.35">
      <c r="C45" s="7"/>
      <c r="D45" s="7"/>
      <c r="E45" s="7"/>
    </row>
    <row r="46" spans="1:5" s="3" customFormat="1" x14ac:dyDescent="0.35">
      <c r="C46" s="8"/>
      <c r="D46" s="8"/>
      <c r="E46" s="8"/>
    </row>
    <row r="47" spans="1:5" s="3" customFormat="1" x14ac:dyDescent="0.35">
      <c r="C47" s="8"/>
      <c r="D47" s="8"/>
      <c r="E47" s="8"/>
    </row>
    <row r="48" spans="1:5" s="3" customFormat="1" x14ac:dyDescent="0.35">
      <c r="C48" s="8"/>
      <c r="D48" s="8"/>
      <c r="E48" s="8"/>
    </row>
    <row r="49" spans="3:5" s="3" customFormat="1" x14ac:dyDescent="0.35">
      <c r="C49" s="8"/>
      <c r="D49" s="8"/>
      <c r="E49" s="8"/>
    </row>
    <row r="50" spans="3:5" s="3" customFormat="1" x14ac:dyDescent="0.35">
      <c r="C50" s="8"/>
      <c r="D50" s="8"/>
      <c r="E50" s="8"/>
    </row>
    <row r="51" spans="3:5" s="3" customFormat="1" x14ac:dyDescent="0.35">
      <c r="C51" s="8"/>
      <c r="D51" s="8"/>
      <c r="E51" s="8"/>
    </row>
    <row r="52" spans="3:5" s="3" customFormat="1" x14ac:dyDescent="0.35">
      <c r="C52" s="8"/>
      <c r="D52" s="8"/>
      <c r="E52" s="8"/>
    </row>
    <row r="53" spans="3:5" s="3" customFormat="1" x14ac:dyDescent="0.35">
      <c r="C53" s="8"/>
      <c r="D53" s="8"/>
      <c r="E53" s="8"/>
    </row>
    <row r="54" spans="3:5" s="3" customFormat="1" x14ac:dyDescent="0.35">
      <c r="C54" s="8"/>
      <c r="D54" s="8"/>
      <c r="E54" s="8"/>
    </row>
    <row r="55" spans="3:5" s="3" customFormat="1" x14ac:dyDescent="0.35">
      <c r="C55" s="8"/>
      <c r="D55" s="8"/>
      <c r="E55" s="8"/>
    </row>
    <row r="56" spans="3:5" s="3" customFormat="1" x14ac:dyDescent="0.35">
      <c r="C56" s="8"/>
      <c r="D56" s="8"/>
      <c r="E56" s="8"/>
    </row>
    <row r="57" spans="3:5" s="3" customFormat="1" x14ac:dyDescent="0.35">
      <c r="C57" s="8"/>
      <c r="D57" s="8"/>
      <c r="E57" s="8"/>
    </row>
    <row r="58" spans="3:5" s="3" customFormat="1" x14ac:dyDescent="0.35">
      <c r="C58" s="8"/>
      <c r="D58" s="8"/>
      <c r="E58" s="8"/>
    </row>
    <row r="59" spans="3:5" s="3" customFormat="1" x14ac:dyDescent="0.35">
      <c r="C59" s="8"/>
      <c r="D59" s="8"/>
      <c r="E59" s="8"/>
    </row>
    <row r="60" spans="3:5" s="3" customFormat="1" x14ac:dyDescent="0.35">
      <c r="C60" s="8"/>
      <c r="D60" s="8"/>
      <c r="E60" s="8"/>
    </row>
    <row r="61" spans="3:5" s="3" customFormat="1" x14ac:dyDescent="0.35">
      <c r="C61" s="8"/>
      <c r="D61" s="8"/>
      <c r="E61" s="8"/>
    </row>
    <row r="62" spans="3:5" s="3" customFormat="1" x14ac:dyDescent="0.35">
      <c r="C62" s="8"/>
      <c r="D62" s="8"/>
      <c r="E62" s="8"/>
    </row>
    <row r="63" spans="3:5" s="3" customFormat="1" x14ac:dyDescent="0.35">
      <c r="C63" s="8"/>
      <c r="D63" s="8"/>
      <c r="E63" s="8"/>
    </row>
  </sheetData>
  <hyperlinks>
    <hyperlink ref="B37" location="'About Omdia'!A1" display="Learn more about Omdia" xr:uid="{9FF17A35-12B6-4489-8F70-43A4C335AC24}"/>
    <hyperlink ref="B39" r:id="rId1" xr:uid="{5CB9179A-5BCD-4230-8E9E-1036E64DE4F8}"/>
    <hyperlink ref="B14" location="Introduction!A1" display="Introduction" xr:uid="{9A8D472A-9FDD-44D4-A84A-4FB7F73E5882}"/>
    <hyperlink ref="B15" location="'About Omdia'!A1" display="About Omdia" xr:uid="{B4AA8AC9-7548-4EEB-BD7A-5104C4A22799}"/>
    <hyperlink ref="B17" location="'Fixed Access Broadband Services'!A1" display="Fixed Access and Broadband Services forecasts - list of included forecasts/metrics" xr:uid="{CE7DC7AF-40CD-4E26-8F80-DA4A8107205F}"/>
    <hyperlink ref="C18" location="'Fiber &amp; copper access'!A1" display="Fiber and Copper Access Equipment Forecast: 2023–28" xr:uid="{D7C26A3E-DE07-4013-A4EE-FDFE43C354F1}"/>
    <hyperlink ref="C19" location="'Cable access'!A1" display="Cable Access Equipment Forecast 2023–28" xr:uid="{A7E60621-9BDA-4CB3-A6CB-7FA1D83E217C}"/>
    <hyperlink ref="C20" location="'Consumer BB'!A1" display="Consumer Broadband Subscription and Revenue Forecast: 2023–28" xr:uid="{0D04C27E-C23B-49DF-AE1A-B08A62C3E25C}"/>
    <hyperlink ref="C21" location="'Total BB'!A1" display="Total Fixed Broadband Subscription and Revenue Forecast – 3Q23" xr:uid="{6D860920-FF4E-41C6-9855-A4A2013CDA5E}"/>
    <hyperlink ref="B22" location="'Mobile Infrastructure 5G svs'!A1" display="Mobile Infrastructure and 5G Services forecasts - list of included forecasts/metrics" xr:uid="{8248790C-AA9E-4ADC-BF22-F48267CD0666}"/>
    <hyperlink ref="C23" location="'Mobile Infrastructure'!A1" display="Mobile Infrastructure Revenue Forecasts – 2022-2027" xr:uid="{0AD40285-035C-471C-945D-DAE4B7DE0083}"/>
    <hyperlink ref="C24" location="'5G services'!A1" display="5G Mobile and Fixed Subscription Forecast" xr:uid="{B9F8F15F-987B-4430-B382-05966818FDC3}"/>
    <hyperlink ref="C25" location="'Total mobile'!A1" display="Mobile Subscription and Revenue Forecast" xr:uid="{1BDF1867-A71A-4E2A-A771-CF520A37BD69}"/>
    <hyperlink ref="C26" location="'Device connections and traffic '!A1" display="Cellular Data Traffic and mobile smartphone subscriptions" xr:uid="{470ABBF9-7713-49A9-9B94-56080C905290}"/>
    <hyperlink ref="C27" location="'Consumer mobile connections'!A1" display="Consumer Mobile Broadband Connections" xr:uid="{979F2C88-04A6-42D4-9C3B-16CDEBB6DCEF}"/>
    <hyperlink ref="C28" location="'Enterprise 5G'!A1" display="Enterprise 5G Mobile Subscriptions and Revenues" xr:uid="{49218102-2152-4F74-887A-195A64DBC59E}"/>
    <hyperlink ref="B29" location="'Telecoms Capex'!A1" display="Telecoms Capex forecasts" xr:uid="{C45FAC9D-9350-4D78-96D5-C6A812528745}"/>
    <hyperlink ref="B31" location="WIS!A1" display="About the World Information Series (WIS) data service" xr:uid="{AD40D391-2665-4A15-AAEE-A48DDA4AD01A}"/>
    <hyperlink ref="B32" location="'WIS-SP Converged'!A1" display="Metrics included in WIS converged dashboard" xr:uid="{4CAB31B1-F665-4A10-87B4-0B4DD10AC952}"/>
    <hyperlink ref="B33" location="WCIS!A1" display="WCIS - mobile market metrics - forecasts and operator KPIs" xr:uid="{5CBFEA46-E98F-4B01-BF76-777929A5CBB6}"/>
    <hyperlink ref="B34" location="WBIS!A1" display="WBIS - fixed market metrics - forecasts and operators KPIs" xr:uid="{2E348B89-9A6C-4E2A-A7E3-DECB4EB95F27}"/>
    <hyperlink ref="D36" r:id="rId2" xr:uid="{229E18AA-507A-407A-B357-D1EC9DDCB7CC}"/>
  </hyperlinks>
  <pageMargins left="0.7" right="0.7" top="0.75" bottom="0.75" header="0.3" footer="0.3"/>
  <pageSetup orientation="portrait" r:id="rId3"/>
  <headerFooter>
    <oddFooter>&amp;L&amp;1#&amp;"Rockwell"&amp;9&amp;K0078D7Information Classification: General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E9AE1-A399-4145-AB2F-029AF40B7F74}">
  <sheetPr>
    <tabColor rgb="FF9966FF"/>
  </sheetPr>
  <dimension ref="A1:N155"/>
  <sheetViews>
    <sheetView topLeftCell="A79" zoomScale="80" zoomScaleNormal="80" workbookViewId="0">
      <selection activeCell="J115" sqref="J115"/>
    </sheetView>
  </sheetViews>
  <sheetFormatPr defaultColWidth="9.1796875" defaultRowHeight="14.5" x14ac:dyDescent="0.35"/>
  <cols>
    <col min="1" max="1" width="9.1796875" style="1"/>
    <col min="2" max="2" width="30.453125" style="1" customWidth="1"/>
    <col min="3" max="3" width="15.26953125" style="1" customWidth="1"/>
    <col min="4" max="5" width="20.81640625" style="1" customWidth="1"/>
    <col min="6" max="6" width="19.81640625" style="1" customWidth="1"/>
    <col min="7" max="7" width="18.1796875" style="1" customWidth="1"/>
    <col min="8" max="8" width="17.54296875" style="1" customWidth="1"/>
    <col min="9" max="9" width="17.26953125" style="1" customWidth="1"/>
    <col min="10" max="16384" width="9.1796875" style="1"/>
  </cols>
  <sheetData>
    <row r="1" spans="1:13" s="3" customFormat="1" ht="36.75" customHeight="1" x14ac:dyDescent="0.6">
      <c r="A1" s="9" t="s">
        <v>519</v>
      </c>
    </row>
    <row r="2" spans="1:13" s="3" customFormat="1" ht="17.25" customHeight="1" x14ac:dyDescent="0.35"/>
    <row r="3" spans="1:13" x14ac:dyDescent="0.35">
      <c r="A3" s="6" t="s">
        <v>472</v>
      </c>
    </row>
    <row r="6" spans="1:13" ht="15.5" x14ac:dyDescent="0.35">
      <c r="B6" s="47" t="s">
        <v>112</v>
      </c>
      <c r="M6" s="42"/>
    </row>
    <row r="7" spans="1:13" ht="15.5" x14ac:dyDescent="0.35">
      <c r="B7" s="42"/>
    </row>
    <row r="8" spans="1:13" x14ac:dyDescent="0.35">
      <c r="B8" s="1" t="s">
        <v>450</v>
      </c>
    </row>
    <row r="10" spans="1:13" x14ac:dyDescent="0.35">
      <c r="B10" s="21" t="s">
        <v>61</v>
      </c>
      <c r="C10" s="43" t="s">
        <v>57</v>
      </c>
      <c r="D10" s="43" t="s">
        <v>58</v>
      </c>
      <c r="E10" s="43" t="s">
        <v>59</v>
      </c>
      <c r="F10" s="43" t="s">
        <v>60</v>
      </c>
      <c r="G10" s="43" t="s">
        <v>332</v>
      </c>
      <c r="H10" s="43" t="s">
        <v>449</v>
      </c>
    </row>
    <row r="11" spans="1:13" x14ac:dyDescent="0.35">
      <c r="B11" s="44" t="s">
        <v>62</v>
      </c>
      <c r="C11" s="41">
        <v>282708671.33452708</v>
      </c>
      <c r="D11" s="41">
        <v>178741260.50606632</v>
      </c>
      <c r="E11" s="41">
        <v>108102722.16181138</v>
      </c>
      <c r="F11" s="41">
        <v>0</v>
      </c>
      <c r="G11" s="41">
        <v>0</v>
      </c>
      <c r="H11" s="41">
        <v>0</v>
      </c>
    </row>
    <row r="12" spans="1:13" x14ac:dyDescent="0.35">
      <c r="B12" s="44" t="s">
        <v>63</v>
      </c>
      <c r="C12" s="41">
        <v>11953035531.64859</v>
      </c>
      <c r="D12" s="41">
        <v>9373094780.8759766</v>
      </c>
      <c r="E12" s="41">
        <v>6730225975.7020693</v>
      </c>
      <c r="F12" s="41">
        <v>4566254824.948493</v>
      </c>
      <c r="G12" s="41">
        <v>3027282511.6358385</v>
      </c>
      <c r="H12" s="41">
        <v>1849025127.9209983</v>
      </c>
    </row>
    <row r="13" spans="1:13" x14ac:dyDescent="0.35">
      <c r="B13" s="45" t="s">
        <v>64</v>
      </c>
      <c r="C13" s="41">
        <v>27895125785.266834</v>
      </c>
      <c r="D13" s="41">
        <v>27391844465.351974</v>
      </c>
      <c r="E13" s="41">
        <v>29704887170.124836</v>
      </c>
      <c r="F13" s="41">
        <v>31482764314.446331</v>
      </c>
      <c r="G13" s="41">
        <v>32624068141.788322</v>
      </c>
      <c r="H13" s="41">
        <v>34179009415.43108</v>
      </c>
    </row>
    <row r="14" spans="1:13" x14ac:dyDescent="0.35">
      <c r="B14" s="21" t="s">
        <v>11</v>
      </c>
      <c r="C14" s="46">
        <f t="shared" ref="C14:H14" si="0">SUM(C11:C13)</f>
        <v>40130869988.249954</v>
      </c>
      <c r="D14" s="46">
        <f t="shared" si="0"/>
        <v>36943680506.734016</v>
      </c>
      <c r="E14" s="46">
        <f t="shared" si="0"/>
        <v>36543215867.988716</v>
      </c>
      <c r="F14" s="46">
        <f t="shared" si="0"/>
        <v>36049019139.394821</v>
      </c>
      <c r="G14" s="46">
        <f t="shared" si="0"/>
        <v>35651350653.424164</v>
      </c>
      <c r="H14" s="46">
        <f t="shared" si="0"/>
        <v>36028034543.352081</v>
      </c>
    </row>
    <row r="15" spans="1:13" x14ac:dyDescent="0.35">
      <c r="B15" s="24" t="s">
        <v>12</v>
      </c>
      <c r="H15" s="104" t="s">
        <v>444</v>
      </c>
    </row>
    <row r="16" spans="1:13" x14ac:dyDescent="0.35">
      <c r="B16" s="24"/>
      <c r="C16" s="25"/>
      <c r="D16" s="25"/>
      <c r="E16" s="25"/>
      <c r="F16" s="25"/>
      <c r="G16" s="25"/>
      <c r="H16" s="25"/>
      <c r="J16" s="26"/>
    </row>
    <row r="17" spans="2:13" x14ac:dyDescent="0.35">
      <c r="B17" s="24"/>
      <c r="C17" s="25"/>
      <c r="D17" s="25"/>
      <c r="E17" s="25"/>
      <c r="F17" s="25"/>
      <c r="G17" s="25"/>
      <c r="H17" s="25"/>
      <c r="J17" s="26"/>
    </row>
    <row r="18" spans="2:13" x14ac:dyDescent="0.35">
      <c r="B18" s="24"/>
      <c r="H18" s="26"/>
    </row>
    <row r="20" spans="2:13" ht="15.5" x14ac:dyDescent="0.35">
      <c r="B20" s="47" t="s">
        <v>114</v>
      </c>
      <c r="M20" s="47"/>
    </row>
    <row r="21" spans="2:13" ht="15.5" x14ac:dyDescent="0.35">
      <c r="B21" s="42"/>
      <c r="M21" s="42"/>
    </row>
    <row r="22" spans="2:13" x14ac:dyDescent="0.35">
      <c r="B22" s="1" t="s">
        <v>451</v>
      </c>
    </row>
    <row r="24" spans="2:13" x14ac:dyDescent="0.35">
      <c r="B24" s="21" t="s">
        <v>23</v>
      </c>
      <c r="C24" s="43" t="s">
        <v>57</v>
      </c>
      <c r="D24" s="43" t="s">
        <v>58</v>
      </c>
      <c r="E24" s="43" t="s">
        <v>59</v>
      </c>
      <c r="F24" s="43" t="s">
        <v>60</v>
      </c>
      <c r="G24" s="43" t="s">
        <v>332</v>
      </c>
      <c r="H24" s="43" t="s">
        <v>449</v>
      </c>
    </row>
    <row r="25" spans="2:13" x14ac:dyDescent="0.35">
      <c r="B25" s="1" t="s">
        <v>32</v>
      </c>
      <c r="C25" s="41">
        <v>5924257020.707449</v>
      </c>
      <c r="D25" s="41">
        <v>6323026381.1922874</v>
      </c>
      <c r="E25" s="41">
        <v>6576270756.1841707</v>
      </c>
      <c r="F25" s="41">
        <v>6643245729.1196241</v>
      </c>
      <c r="G25" s="41">
        <v>6732187000</v>
      </c>
      <c r="H25" s="41">
        <v>7038915520</v>
      </c>
    </row>
    <row r="26" spans="2:13" x14ac:dyDescent="0.35">
      <c r="B26" s="1" t="s">
        <v>67</v>
      </c>
      <c r="C26" s="41">
        <v>7653701557.5431709</v>
      </c>
      <c r="D26" s="41">
        <v>7601025410.6447592</v>
      </c>
      <c r="E26" s="41">
        <v>7854451211.4315472</v>
      </c>
      <c r="F26" s="41">
        <v>7737933534.1241875</v>
      </c>
      <c r="G26" s="41">
        <v>7553832712.1381922</v>
      </c>
      <c r="H26" s="41">
        <v>7436522882.6132088</v>
      </c>
    </row>
    <row r="27" spans="2:13" x14ac:dyDescent="0.35">
      <c r="B27" s="1" t="s">
        <v>68</v>
      </c>
      <c r="C27" s="41">
        <v>24757529820.50996</v>
      </c>
      <c r="D27" s="41">
        <v>21283979942.561508</v>
      </c>
      <c r="E27" s="41">
        <v>20346082638.748817</v>
      </c>
      <c r="F27" s="41">
        <v>19866292276.277294</v>
      </c>
      <c r="G27" s="41">
        <v>19552685941.285965</v>
      </c>
      <c r="H27" s="41">
        <v>19777454140.738869</v>
      </c>
    </row>
    <row r="28" spans="2:13" x14ac:dyDescent="0.35">
      <c r="B28" s="1" t="s">
        <v>69</v>
      </c>
      <c r="C28" s="41">
        <v>1795381589.4893739</v>
      </c>
      <c r="D28" s="41">
        <v>1735648772.3354611</v>
      </c>
      <c r="E28" s="41">
        <v>1766411261.6241813</v>
      </c>
      <c r="F28" s="41">
        <v>1801547599.8737226</v>
      </c>
      <c r="G28" s="41">
        <v>1812644999.9999998</v>
      </c>
      <c r="H28" s="41">
        <v>1775141999.9999998</v>
      </c>
    </row>
    <row r="29" spans="2:13" x14ac:dyDescent="0.35">
      <c r="B29" s="59" t="s">
        <v>11</v>
      </c>
      <c r="C29" s="46">
        <f t="shared" ref="C29:H29" si="1">SUM(C25:C28)</f>
        <v>40130869988.249954</v>
      </c>
      <c r="D29" s="46">
        <f t="shared" si="1"/>
        <v>36943680506.734024</v>
      </c>
      <c r="E29" s="46">
        <f t="shared" si="1"/>
        <v>36543215867.988716</v>
      </c>
      <c r="F29" s="46">
        <f t="shared" si="1"/>
        <v>36049019139.394829</v>
      </c>
      <c r="G29" s="46">
        <f t="shared" si="1"/>
        <v>35651350653.424156</v>
      </c>
      <c r="H29" s="46">
        <f t="shared" si="1"/>
        <v>36028034543.352074</v>
      </c>
    </row>
    <row r="30" spans="2:13" x14ac:dyDescent="0.35">
      <c r="B30" s="24" t="s">
        <v>12</v>
      </c>
      <c r="H30" s="104" t="s">
        <v>444</v>
      </c>
    </row>
    <row r="40" spans="2:9" ht="15.5" x14ac:dyDescent="0.35">
      <c r="B40" s="47" t="s">
        <v>342</v>
      </c>
    </row>
    <row r="41" spans="2:9" ht="15.5" x14ac:dyDescent="0.35">
      <c r="B41" s="42"/>
    </row>
    <row r="42" spans="2:9" x14ac:dyDescent="0.35">
      <c r="B42" s="1" t="s">
        <v>451</v>
      </c>
    </row>
    <row r="44" spans="2:9" x14ac:dyDescent="0.35">
      <c r="B44" s="21" t="s">
        <v>61</v>
      </c>
      <c r="C44" s="43" t="s">
        <v>56</v>
      </c>
      <c r="D44" s="43" t="s">
        <v>57</v>
      </c>
      <c r="E44" s="43" t="s">
        <v>58</v>
      </c>
      <c r="F44" s="43" t="s">
        <v>59</v>
      </c>
      <c r="G44" s="43" t="s">
        <v>60</v>
      </c>
      <c r="H44" s="43" t="s">
        <v>332</v>
      </c>
      <c r="I44" s="43" t="s">
        <v>449</v>
      </c>
    </row>
    <row r="45" spans="2:9" x14ac:dyDescent="0.35">
      <c r="B45" s="142" t="s">
        <v>70</v>
      </c>
      <c r="C45" s="190">
        <v>1776468055.5327363</v>
      </c>
      <c r="D45" s="143">
        <v>1705500809.2731378</v>
      </c>
      <c r="E45" s="143">
        <v>2370566295.3942327</v>
      </c>
      <c r="F45" s="143">
        <v>3531492529.9387803</v>
      </c>
      <c r="G45" s="143">
        <v>4688436513.8415966</v>
      </c>
      <c r="H45" s="143">
        <v>5678031774.4597645</v>
      </c>
      <c r="I45" s="143">
        <v>6490317158.3970461</v>
      </c>
    </row>
    <row r="46" spans="2:9" x14ac:dyDescent="0.35">
      <c r="B46" s="142" t="s">
        <v>334</v>
      </c>
      <c r="C46" s="190">
        <v>368399537.5</v>
      </c>
      <c r="D46" s="143">
        <v>290556655.05000001</v>
      </c>
      <c r="E46" s="143">
        <v>298004991.05113626</v>
      </c>
      <c r="F46" s="143">
        <v>358723520.61319846</v>
      </c>
      <c r="G46" s="143">
        <v>430143892.54187781</v>
      </c>
      <c r="H46" s="143">
        <v>517663728.85709202</v>
      </c>
      <c r="I46" s="143">
        <v>586284370.22921097</v>
      </c>
    </row>
    <row r="47" spans="2:9" x14ac:dyDescent="0.35">
      <c r="B47" s="21" t="s">
        <v>335</v>
      </c>
      <c r="C47" s="191">
        <v>2144867593.0327363</v>
      </c>
      <c r="D47" s="192">
        <v>1996057464.3231378</v>
      </c>
      <c r="E47" s="192">
        <v>2668571286.4453688</v>
      </c>
      <c r="F47" s="192">
        <v>3890216050.5519786</v>
      </c>
      <c r="G47" s="192">
        <v>5118580406.3834743</v>
      </c>
      <c r="H47" s="192">
        <v>6195695503.3168564</v>
      </c>
      <c r="I47" s="192">
        <v>7076601528.6262569</v>
      </c>
    </row>
    <row r="50" spans="2:9" x14ac:dyDescent="0.35">
      <c r="B50" s="21" t="s">
        <v>333</v>
      </c>
      <c r="C50" s="21"/>
      <c r="D50" s="133">
        <v>-6.937963405899028E-2</v>
      </c>
      <c r="E50" s="51">
        <v>0.33692107273588945</v>
      </c>
      <c r="F50" s="51">
        <v>0.45778981821163334</v>
      </c>
      <c r="G50" s="51">
        <v>0.31575736151137529</v>
      </c>
      <c r="H50" s="51">
        <v>0.21043238777495657</v>
      </c>
      <c r="I50" s="51">
        <v>0.14218032904260849</v>
      </c>
    </row>
    <row r="51" spans="2:9" x14ac:dyDescent="0.35">
      <c r="B51" s="24" t="s">
        <v>12</v>
      </c>
      <c r="H51" s="104"/>
      <c r="I51" s="104" t="s">
        <v>444</v>
      </c>
    </row>
    <row r="54" spans="2:9" ht="15.5" x14ac:dyDescent="0.35">
      <c r="B54" s="47" t="s">
        <v>345</v>
      </c>
    </row>
    <row r="56" spans="2:9" x14ac:dyDescent="0.35">
      <c r="B56" s="1" t="s">
        <v>451</v>
      </c>
    </row>
    <row r="58" spans="2:9" x14ac:dyDescent="0.35">
      <c r="B58" s="21" t="s">
        <v>61</v>
      </c>
      <c r="C58" s="43" t="s">
        <v>56</v>
      </c>
      <c r="D58" s="43" t="s">
        <v>57</v>
      </c>
      <c r="E58" s="43" t="s">
        <v>58</v>
      </c>
      <c r="F58" s="43" t="s">
        <v>59</v>
      </c>
      <c r="G58" s="43" t="s">
        <v>60</v>
      </c>
      <c r="H58" s="43" t="s">
        <v>332</v>
      </c>
      <c r="I58" s="43" t="s">
        <v>449</v>
      </c>
    </row>
    <row r="59" spans="2:9" x14ac:dyDescent="0.35">
      <c r="B59" s="144" t="s">
        <v>70</v>
      </c>
      <c r="C59" s="145">
        <v>975251966.00947857</v>
      </c>
      <c r="D59" s="145">
        <v>675548686.36465263</v>
      </c>
      <c r="E59" s="145">
        <v>763010734.0772326</v>
      </c>
      <c r="F59" s="145">
        <v>880695220.37232828</v>
      </c>
      <c r="G59" s="145">
        <v>709180187.38310182</v>
      </c>
      <c r="H59" s="145">
        <v>454843958.82351255</v>
      </c>
      <c r="I59" s="145">
        <v>301045072.71161336</v>
      </c>
    </row>
    <row r="60" spans="2:9" x14ac:dyDescent="0.35">
      <c r="B60" s="146" t="s">
        <v>334</v>
      </c>
      <c r="C60" s="147">
        <v>105161962.5</v>
      </c>
      <c r="D60" s="147">
        <v>78066933.074999988</v>
      </c>
      <c r="E60" s="147">
        <v>71177542.471590891</v>
      </c>
      <c r="F60" s="147">
        <v>76372066.789191157</v>
      </c>
      <c r="G60" s="147">
        <v>62338890.088279471</v>
      </c>
      <c r="H60" s="147">
        <v>43098035.501516938</v>
      </c>
      <c r="I60" s="147">
        <v>29039062.754063394</v>
      </c>
    </row>
    <row r="61" spans="2:9" x14ac:dyDescent="0.35">
      <c r="B61" s="21" t="s">
        <v>336</v>
      </c>
      <c r="C61" s="192">
        <v>1080413928.5094786</v>
      </c>
      <c r="D61" s="192">
        <v>753615619.43965268</v>
      </c>
      <c r="E61" s="192">
        <v>834188276.54882348</v>
      </c>
      <c r="F61" s="192">
        <v>957067287.16151941</v>
      </c>
      <c r="G61" s="192">
        <v>771519077.47138131</v>
      </c>
      <c r="H61" s="192">
        <v>497941994.32502949</v>
      </c>
      <c r="I61" s="192">
        <v>330084135.46567672</v>
      </c>
    </row>
    <row r="64" spans="2:9" x14ac:dyDescent="0.35">
      <c r="B64" s="21" t="s">
        <v>333</v>
      </c>
      <c r="C64" s="21"/>
      <c r="D64" s="51">
        <v>-0.30247509815119794</v>
      </c>
      <c r="E64" s="51">
        <v>0.10691479187902211</v>
      </c>
      <c r="F64" s="51">
        <v>0.14730368918760997</v>
      </c>
      <c r="G64" s="51">
        <v>-0.19387164536825724</v>
      </c>
      <c r="H64" s="51">
        <v>-0.35459535756781058</v>
      </c>
      <c r="I64" s="51">
        <v>-0.33710323847436791</v>
      </c>
    </row>
    <row r="65" spans="2:13" x14ac:dyDescent="0.35">
      <c r="B65" s="24" t="s">
        <v>12</v>
      </c>
      <c r="I65" s="104" t="s">
        <v>444</v>
      </c>
    </row>
    <row r="67" spans="2:13" ht="15.5" x14ac:dyDescent="0.35">
      <c r="B67" s="42" t="s">
        <v>455</v>
      </c>
    </row>
    <row r="69" spans="2:13" ht="15.5" x14ac:dyDescent="0.35">
      <c r="B69" s="1" t="s">
        <v>451</v>
      </c>
      <c r="L69" s="42"/>
      <c r="M69" s="42"/>
    </row>
    <row r="71" spans="2:13" x14ac:dyDescent="0.35">
      <c r="B71" s="21" t="s">
        <v>61</v>
      </c>
      <c r="C71" s="43" t="s">
        <v>56</v>
      </c>
      <c r="D71" s="43" t="s">
        <v>57</v>
      </c>
      <c r="E71" s="43" t="s">
        <v>58</v>
      </c>
      <c r="F71" s="43" t="s">
        <v>59</v>
      </c>
      <c r="G71" s="43" t="s">
        <v>60</v>
      </c>
      <c r="H71" s="43" t="s">
        <v>332</v>
      </c>
      <c r="I71" s="43" t="s">
        <v>449</v>
      </c>
    </row>
    <row r="72" spans="2:13" x14ac:dyDescent="0.35">
      <c r="B72" s="1" t="s">
        <v>454</v>
      </c>
      <c r="C72" s="41">
        <v>1558462248.3573346</v>
      </c>
      <c r="D72" s="41">
        <v>1472973074.5556426</v>
      </c>
      <c r="E72" s="41">
        <v>1174851492.5818787</v>
      </c>
      <c r="F72" s="41">
        <v>842703192.40809047</v>
      </c>
      <c r="G72" s="41">
        <v>558057410.86870539</v>
      </c>
      <c r="H72" s="41">
        <v>356618604.24338758</v>
      </c>
      <c r="I72" s="41">
        <v>227209067.3173826</v>
      </c>
    </row>
    <row r="73" spans="2:13" x14ac:dyDescent="0.35">
      <c r="B73" s="1" t="s">
        <v>71</v>
      </c>
      <c r="C73" s="41">
        <v>1224456750.3039007</v>
      </c>
      <c r="D73" s="41">
        <v>1335563589.3340912</v>
      </c>
      <c r="E73" s="41">
        <v>1741829392.3245711</v>
      </c>
      <c r="F73" s="41">
        <v>2208234467.8571367</v>
      </c>
      <c r="G73" s="41">
        <v>2715256415.981082</v>
      </c>
      <c r="H73" s="41">
        <v>3279539639.8903747</v>
      </c>
      <c r="I73" s="41">
        <v>3745394646.097374</v>
      </c>
    </row>
    <row r="74" spans="2:13" x14ac:dyDescent="0.35">
      <c r="B74" s="59" t="s">
        <v>11</v>
      </c>
      <c r="C74" s="46">
        <f>SUM(C72:C73)</f>
        <v>2782918998.6612353</v>
      </c>
      <c r="D74" s="46">
        <f t="shared" ref="D74:I74" si="2">SUM(D72:D73)</f>
        <v>2808536663.8897338</v>
      </c>
      <c r="E74" s="46">
        <f t="shared" si="2"/>
        <v>2916680884.9064498</v>
      </c>
      <c r="F74" s="46">
        <f t="shared" si="2"/>
        <v>3050937660.2652273</v>
      </c>
      <c r="G74" s="46">
        <f t="shared" si="2"/>
        <v>3273313826.8497872</v>
      </c>
      <c r="H74" s="46">
        <f t="shared" si="2"/>
        <v>3636158244.1337624</v>
      </c>
      <c r="I74" s="46">
        <f t="shared" si="2"/>
        <v>3972603713.4147568</v>
      </c>
    </row>
    <row r="75" spans="2:13" x14ac:dyDescent="0.35">
      <c r="B75" s="24" t="s">
        <v>12</v>
      </c>
      <c r="C75" s="24"/>
      <c r="H75" s="104"/>
      <c r="I75" s="104" t="s">
        <v>444</v>
      </c>
    </row>
    <row r="80" spans="2:13" ht="15.5" x14ac:dyDescent="0.35">
      <c r="B80" s="47" t="s">
        <v>347</v>
      </c>
    </row>
    <row r="81" spans="2:9" ht="15.5" x14ac:dyDescent="0.35">
      <c r="B81" s="42"/>
    </row>
    <row r="82" spans="2:9" x14ac:dyDescent="0.35">
      <c r="B82" s="1" t="s">
        <v>451</v>
      </c>
    </row>
    <row r="84" spans="2:9" x14ac:dyDescent="0.35">
      <c r="B84" s="21" t="s">
        <v>23</v>
      </c>
      <c r="C84" s="43" t="s">
        <v>56</v>
      </c>
      <c r="D84" s="43" t="s">
        <v>57</v>
      </c>
      <c r="E84" s="43" t="s">
        <v>58</v>
      </c>
      <c r="F84" s="43" t="s">
        <v>59</v>
      </c>
      <c r="G84" s="43" t="s">
        <v>60</v>
      </c>
      <c r="H84" s="43" t="s">
        <v>332</v>
      </c>
      <c r="I84" s="43" t="s">
        <v>449</v>
      </c>
    </row>
    <row r="85" spans="2:9" x14ac:dyDescent="0.35">
      <c r="B85" s="1" t="s">
        <v>32</v>
      </c>
      <c r="C85" s="41">
        <v>476784530.53468817</v>
      </c>
      <c r="D85" s="41">
        <v>560328413.24373937</v>
      </c>
      <c r="E85" s="41">
        <v>576201838.8573029</v>
      </c>
      <c r="F85" s="41">
        <v>562260058.97536182</v>
      </c>
      <c r="G85" s="41">
        <v>559123375.94607794</v>
      </c>
      <c r="H85" s="41">
        <v>589679315.73797464</v>
      </c>
      <c r="I85" s="41">
        <v>613531995.83415365</v>
      </c>
    </row>
    <row r="86" spans="2:9" x14ac:dyDescent="0.35">
      <c r="B86" s="1" t="s">
        <v>67</v>
      </c>
      <c r="C86" s="41">
        <v>469193592.13182193</v>
      </c>
      <c r="D86" s="41">
        <v>713413930.856372</v>
      </c>
      <c r="E86" s="41">
        <v>756788488.8370769</v>
      </c>
      <c r="F86" s="41">
        <v>803611735.78212082</v>
      </c>
      <c r="G86" s="41">
        <v>899749949.60424256</v>
      </c>
      <c r="H86" s="41">
        <v>1020917228.4767317</v>
      </c>
      <c r="I86" s="41">
        <v>1116435279.7004442</v>
      </c>
    </row>
    <row r="87" spans="2:9" x14ac:dyDescent="0.35">
      <c r="B87" s="1" t="s">
        <v>456</v>
      </c>
      <c r="C87" s="41">
        <v>1723781192.519191</v>
      </c>
      <c r="D87" s="41">
        <v>1352942191.793813</v>
      </c>
      <c r="E87" s="41">
        <v>1347205799.3367605</v>
      </c>
      <c r="F87" s="41">
        <v>1410389924.5142913</v>
      </c>
      <c r="G87" s="41">
        <v>1505404709.5413241</v>
      </c>
      <c r="H87" s="41">
        <v>1687485839.458338</v>
      </c>
      <c r="I87" s="41">
        <v>1880099447.9801486</v>
      </c>
    </row>
    <row r="88" spans="2:9" x14ac:dyDescent="0.35">
      <c r="B88" s="1" t="s">
        <v>69</v>
      </c>
      <c r="C88" s="41">
        <v>113159683.47553423</v>
      </c>
      <c r="D88" s="41">
        <v>181852127.9958092</v>
      </c>
      <c r="E88" s="41">
        <v>236484757.87530982</v>
      </c>
      <c r="F88" s="41">
        <v>274675940.99345344</v>
      </c>
      <c r="G88" s="41">
        <v>309035791.75814289</v>
      </c>
      <c r="H88" s="41">
        <v>338075860.46071815</v>
      </c>
      <c r="I88" s="41">
        <v>362536989.90000993</v>
      </c>
    </row>
    <row r="89" spans="2:9" x14ac:dyDescent="0.35">
      <c r="B89" s="59" t="s">
        <v>11</v>
      </c>
      <c r="C89" s="46">
        <f>SUM(C85:C88)</f>
        <v>2782918998.6612358</v>
      </c>
      <c r="D89" s="46">
        <f t="shared" ref="D89:I89" si="3">SUM(D85:D88)</f>
        <v>2808536663.8897338</v>
      </c>
      <c r="E89" s="46">
        <f t="shared" si="3"/>
        <v>2916680884.9064503</v>
      </c>
      <c r="F89" s="46">
        <f t="shared" si="3"/>
        <v>3050937660.2652273</v>
      </c>
      <c r="G89" s="46">
        <f t="shared" si="3"/>
        <v>3273313826.8497877</v>
      </c>
      <c r="H89" s="46">
        <f t="shared" si="3"/>
        <v>3636158244.1337624</v>
      </c>
      <c r="I89" s="46">
        <f t="shared" si="3"/>
        <v>3972603713.4147568</v>
      </c>
    </row>
    <row r="90" spans="2:9" x14ac:dyDescent="0.35">
      <c r="B90" s="24" t="s">
        <v>12</v>
      </c>
      <c r="G90" s="104"/>
      <c r="I90" s="104" t="s">
        <v>444</v>
      </c>
    </row>
    <row r="91" spans="2:9" x14ac:dyDescent="0.35">
      <c r="B91" s="24"/>
      <c r="H91" s="104"/>
    </row>
    <row r="92" spans="2:9" x14ac:dyDescent="0.35">
      <c r="B92" s="24"/>
      <c r="H92" s="104"/>
    </row>
    <row r="94" spans="2:9" ht="15.5" x14ac:dyDescent="0.35">
      <c r="B94" s="42" t="s">
        <v>113</v>
      </c>
    </row>
    <row r="96" spans="2:9" x14ac:dyDescent="0.35">
      <c r="B96" s="1" t="s">
        <v>450</v>
      </c>
    </row>
    <row r="98" spans="2:10" x14ac:dyDescent="0.35">
      <c r="B98" s="21" t="s">
        <v>61</v>
      </c>
      <c r="C98" s="43" t="s">
        <v>57</v>
      </c>
      <c r="D98" s="43" t="s">
        <v>58</v>
      </c>
      <c r="E98" s="43" t="s">
        <v>59</v>
      </c>
      <c r="F98" s="43" t="s">
        <v>60</v>
      </c>
      <c r="G98" s="43" t="s">
        <v>332</v>
      </c>
      <c r="H98" s="43" t="s">
        <v>449</v>
      </c>
    </row>
    <row r="99" spans="2:10" x14ac:dyDescent="0.35">
      <c r="B99" s="1" t="s">
        <v>65</v>
      </c>
      <c r="C99" s="41">
        <f t="shared" ref="C99:H99" si="4">C12+C13</f>
        <v>39848161316.915421</v>
      </c>
      <c r="D99" s="41">
        <f t="shared" si="4"/>
        <v>36764939246.227951</v>
      </c>
      <c r="E99" s="41">
        <f t="shared" si="4"/>
        <v>36435113145.826904</v>
      </c>
      <c r="F99" s="41">
        <f t="shared" si="4"/>
        <v>36049019139.394821</v>
      </c>
      <c r="G99" s="41">
        <f t="shared" si="4"/>
        <v>35651350653.424164</v>
      </c>
      <c r="H99" s="41">
        <f t="shared" si="4"/>
        <v>36028034543.352081</v>
      </c>
    </row>
    <row r="100" spans="2:10" x14ac:dyDescent="0.35">
      <c r="B100" s="1" t="s">
        <v>66</v>
      </c>
      <c r="C100" s="41">
        <v>2808536663.8897338</v>
      </c>
      <c r="D100" s="41">
        <v>2916680884.9064498</v>
      </c>
      <c r="E100" s="41">
        <v>3050937660.2652273</v>
      </c>
      <c r="F100" s="41">
        <v>3273313826.8497872</v>
      </c>
      <c r="G100" s="41">
        <v>3636158244.1337624</v>
      </c>
      <c r="H100" s="41">
        <v>3972603713.4147568</v>
      </c>
    </row>
    <row r="101" spans="2:10" x14ac:dyDescent="0.35">
      <c r="B101" s="59" t="s">
        <v>11</v>
      </c>
      <c r="C101" s="46">
        <f t="shared" ref="C101:H101" si="5">SUM(C99:C100)</f>
        <v>42656697980.805153</v>
      </c>
      <c r="D101" s="46">
        <f t="shared" si="5"/>
        <v>39681620131.134399</v>
      </c>
      <c r="E101" s="46">
        <f t="shared" si="5"/>
        <v>39486050806.092133</v>
      </c>
      <c r="F101" s="46">
        <f t="shared" si="5"/>
        <v>39322332966.244606</v>
      </c>
      <c r="G101" s="46">
        <f t="shared" si="5"/>
        <v>39287508897.557922</v>
      </c>
      <c r="H101" s="46">
        <f t="shared" si="5"/>
        <v>40000638256.766838</v>
      </c>
    </row>
    <row r="102" spans="2:10" x14ac:dyDescent="0.35">
      <c r="B102" s="24" t="s">
        <v>12</v>
      </c>
      <c r="G102" s="104"/>
      <c r="H102" s="104" t="s">
        <v>444</v>
      </c>
    </row>
    <row r="105" spans="2:10" x14ac:dyDescent="0.35">
      <c r="B105" s="20" t="s">
        <v>0</v>
      </c>
    </row>
    <row r="107" spans="2:10" x14ac:dyDescent="0.35">
      <c r="B107" s="11" t="s">
        <v>2</v>
      </c>
      <c r="H107" s="11" t="s">
        <v>6</v>
      </c>
      <c r="J107" s="11" t="s">
        <v>73</v>
      </c>
    </row>
    <row r="108" spans="2:10" x14ac:dyDescent="0.35">
      <c r="B108" s="1" t="s">
        <v>452</v>
      </c>
      <c r="H108" s="88">
        <v>45383</v>
      </c>
      <c r="J108" s="1" t="s">
        <v>72</v>
      </c>
    </row>
    <row r="109" spans="2:10" x14ac:dyDescent="0.35">
      <c r="B109" s="1" t="s">
        <v>518</v>
      </c>
      <c r="H109" s="88">
        <v>45413</v>
      </c>
      <c r="J109" s="1" t="s">
        <v>343</v>
      </c>
    </row>
    <row r="110" spans="2:10" x14ac:dyDescent="0.35">
      <c r="B110" s="1" t="s">
        <v>520</v>
      </c>
      <c r="H110" s="88">
        <v>45444</v>
      </c>
      <c r="J110" s="1" t="s">
        <v>346</v>
      </c>
    </row>
    <row r="114" spans="2:14" x14ac:dyDescent="0.35">
      <c r="B114" s="20" t="s">
        <v>14</v>
      </c>
    </row>
    <row r="115" spans="2:14" ht="15.5" x14ac:dyDescent="0.35">
      <c r="B115" s="60"/>
      <c r="C115" s="61"/>
      <c r="D115" s="61"/>
      <c r="E115" s="61"/>
      <c r="F115" s="61"/>
      <c r="G115" s="61"/>
      <c r="H115" s="62"/>
      <c r="I115" s="60"/>
      <c r="J115" s="60"/>
      <c r="K115" s="60"/>
      <c r="L115" s="60"/>
      <c r="M115" s="60"/>
      <c r="N115" s="60"/>
    </row>
    <row r="116" spans="2:14" ht="15" customHeight="1" x14ac:dyDescent="0.35">
      <c r="B116" s="61" t="s">
        <v>74</v>
      </c>
      <c r="C116" s="63"/>
      <c r="D116" s="64"/>
      <c r="E116" s="64"/>
      <c r="F116" s="64"/>
      <c r="G116" s="64"/>
      <c r="H116" s="64"/>
      <c r="I116" s="64"/>
      <c r="J116" s="64"/>
      <c r="K116" s="64"/>
      <c r="L116" s="64"/>
      <c r="M116" s="64"/>
      <c r="N116" s="64"/>
    </row>
    <row r="117" spans="2:14" x14ac:dyDescent="0.35">
      <c r="B117" s="235" t="s">
        <v>75</v>
      </c>
      <c r="C117" s="235"/>
      <c r="D117" s="235"/>
      <c r="E117" s="235"/>
      <c r="F117" s="235"/>
      <c r="G117" s="235"/>
      <c r="H117" s="235"/>
      <c r="I117" s="235"/>
      <c r="J117" s="235"/>
      <c r="K117" s="235"/>
      <c r="L117" s="235"/>
      <c r="M117" s="235"/>
      <c r="N117" s="65"/>
    </row>
    <row r="118" spans="2:14" x14ac:dyDescent="0.35">
      <c r="B118" s="66"/>
      <c r="C118" s="63" t="s">
        <v>76</v>
      </c>
      <c r="D118" s="237" t="s">
        <v>77</v>
      </c>
      <c r="E118" s="237"/>
      <c r="F118" s="237"/>
      <c r="G118" s="237"/>
      <c r="H118" s="237"/>
      <c r="I118" s="237"/>
      <c r="J118" s="237"/>
      <c r="K118" s="237"/>
      <c r="L118" s="237"/>
      <c r="M118" s="237"/>
      <c r="N118" s="237"/>
    </row>
    <row r="119" spans="2:14" ht="15" customHeight="1" x14ac:dyDescent="0.35">
      <c r="B119" s="66"/>
      <c r="C119" s="63" t="s">
        <v>76</v>
      </c>
      <c r="D119" s="237" t="s">
        <v>78</v>
      </c>
      <c r="E119" s="237"/>
      <c r="F119" s="237"/>
      <c r="G119" s="237"/>
      <c r="H119" s="237"/>
      <c r="I119" s="237"/>
      <c r="J119" s="237"/>
      <c r="K119" s="237"/>
      <c r="L119" s="237"/>
      <c r="M119" s="237"/>
      <c r="N119" s="237"/>
    </row>
    <row r="120" spans="2:14" x14ac:dyDescent="0.35">
      <c r="B120" s="66"/>
      <c r="C120" s="63" t="s">
        <v>76</v>
      </c>
      <c r="D120" s="237" t="s">
        <v>79</v>
      </c>
      <c r="E120" s="237"/>
      <c r="F120" s="237"/>
      <c r="G120" s="237"/>
      <c r="H120" s="237"/>
      <c r="I120" s="237"/>
      <c r="J120" s="237"/>
      <c r="K120" s="237"/>
      <c r="L120" s="237"/>
      <c r="M120" s="237"/>
      <c r="N120" s="237"/>
    </row>
    <row r="121" spans="2:14" ht="15.75" customHeight="1" x14ac:dyDescent="0.35">
      <c r="B121" s="67"/>
      <c r="C121" s="68"/>
      <c r="D121" s="69"/>
      <c r="E121" s="69"/>
      <c r="F121" s="69"/>
      <c r="G121" s="69"/>
      <c r="H121" s="69"/>
      <c r="I121" s="69"/>
      <c r="J121" s="69"/>
      <c r="K121" s="69"/>
      <c r="L121" s="69"/>
      <c r="M121" s="69"/>
      <c r="N121" s="69"/>
    </row>
    <row r="122" spans="2:14" ht="15" customHeight="1" x14ac:dyDescent="0.35">
      <c r="B122" s="61" t="s">
        <v>80</v>
      </c>
      <c r="C122" s="70"/>
      <c r="D122" s="61"/>
      <c r="E122" s="61"/>
      <c r="F122" s="61"/>
      <c r="G122" s="61"/>
      <c r="H122" s="62"/>
      <c r="I122" s="60"/>
      <c r="J122" s="60"/>
      <c r="K122" s="60"/>
      <c r="L122" s="60"/>
      <c r="M122" s="60"/>
      <c r="N122" s="60"/>
    </row>
    <row r="123" spans="2:14" x14ac:dyDescent="0.35">
      <c r="B123" s="231" t="s">
        <v>81</v>
      </c>
      <c r="C123" s="231"/>
      <c r="D123" s="231"/>
      <c r="E123" s="231"/>
      <c r="F123" s="231"/>
      <c r="G123" s="231"/>
      <c r="H123" s="231"/>
      <c r="I123" s="231"/>
      <c r="J123" s="231"/>
      <c r="K123" s="231"/>
      <c r="L123" s="231"/>
      <c r="M123" s="231"/>
      <c r="N123" s="231"/>
    </row>
    <row r="124" spans="2:14" x14ac:dyDescent="0.35">
      <c r="B124" s="66"/>
      <c r="C124" s="63" t="s">
        <v>76</v>
      </c>
      <c r="D124" s="232" t="s">
        <v>82</v>
      </c>
      <c r="E124" s="232"/>
      <c r="F124" s="232"/>
      <c r="G124" s="232"/>
      <c r="H124" s="232"/>
      <c r="I124" s="232"/>
      <c r="J124" s="232"/>
      <c r="K124" s="232"/>
      <c r="L124" s="232"/>
      <c r="M124" s="232"/>
      <c r="N124" s="232"/>
    </row>
    <row r="125" spans="2:14" x14ac:dyDescent="0.35">
      <c r="B125" s="66"/>
      <c r="C125" s="71"/>
      <c r="D125" s="63" t="s">
        <v>76</v>
      </c>
      <c r="E125" s="231" t="s">
        <v>83</v>
      </c>
      <c r="F125" s="231"/>
      <c r="G125" s="231"/>
      <c r="H125" s="231"/>
      <c r="I125" s="231"/>
      <c r="J125" s="231"/>
      <c r="K125" s="231"/>
      <c r="L125" s="231"/>
      <c r="M125" s="231"/>
      <c r="N125" s="231"/>
    </row>
    <row r="126" spans="2:14" x14ac:dyDescent="0.35">
      <c r="B126" s="66"/>
      <c r="C126" s="71"/>
      <c r="D126" s="63" t="s">
        <v>76</v>
      </c>
      <c r="E126" s="231" t="s">
        <v>84</v>
      </c>
      <c r="F126" s="231"/>
      <c r="G126" s="231"/>
      <c r="H126" s="231"/>
      <c r="I126" s="231"/>
      <c r="J126" s="231"/>
      <c r="K126" s="231"/>
      <c r="L126" s="231"/>
      <c r="M126" s="231"/>
      <c r="N126" s="231"/>
    </row>
    <row r="127" spans="2:14" x14ac:dyDescent="0.35">
      <c r="B127" s="66"/>
      <c r="C127" s="63" t="s">
        <v>76</v>
      </c>
      <c r="D127" s="232" t="s">
        <v>85</v>
      </c>
      <c r="E127" s="232"/>
      <c r="F127" s="232"/>
      <c r="G127" s="232"/>
      <c r="H127" s="232"/>
      <c r="I127" s="232"/>
      <c r="J127" s="232"/>
      <c r="K127" s="232"/>
      <c r="L127" s="232"/>
      <c r="M127" s="232"/>
      <c r="N127" s="232"/>
    </row>
    <row r="128" spans="2:14" x14ac:dyDescent="0.35">
      <c r="B128" s="66"/>
      <c r="C128" s="71"/>
      <c r="D128" s="63" t="s">
        <v>76</v>
      </c>
      <c r="E128" s="232" t="s">
        <v>86</v>
      </c>
      <c r="F128" s="232"/>
      <c r="G128" s="232"/>
      <c r="H128" s="232"/>
      <c r="I128" s="232"/>
      <c r="J128" s="232"/>
      <c r="K128" s="232"/>
      <c r="L128" s="232"/>
      <c r="M128" s="232"/>
      <c r="N128" s="232"/>
    </row>
    <row r="129" spans="2:14" x14ac:dyDescent="0.35">
      <c r="B129" s="66"/>
      <c r="C129" s="71"/>
      <c r="D129" s="63" t="s">
        <v>76</v>
      </c>
      <c r="E129" s="232" t="s">
        <v>87</v>
      </c>
      <c r="F129" s="232"/>
      <c r="G129" s="232"/>
      <c r="H129" s="232"/>
      <c r="I129" s="232"/>
      <c r="J129" s="232"/>
      <c r="K129" s="232"/>
      <c r="L129" s="232"/>
      <c r="M129" s="232"/>
      <c r="N129" s="232"/>
    </row>
    <row r="130" spans="2:14" x14ac:dyDescent="0.35">
      <c r="B130" s="66"/>
      <c r="C130" s="72"/>
      <c r="D130" s="73"/>
      <c r="E130" s="74"/>
      <c r="F130" s="74"/>
      <c r="G130" s="74"/>
      <c r="H130" s="74"/>
      <c r="I130" s="74"/>
      <c r="J130" s="74"/>
      <c r="K130" s="74"/>
      <c r="L130" s="74"/>
      <c r="M130" s="74"/>
      <c r="N130" s="74"/>
    </row>
    <row r="131" spans="2:14" ht="15.5" x14ac:dyDescent="0.35">
      <c r="B131" s="233" t="s">
        <v>88</v>
      </c>
      <c r="C131" s="233"/>
      <c r="D131" s="233"/>
      <c r="E131" s="233"/>
      <c r="F131" s="233"/>
      <c r="G131" s="233"/>
      <c r="H131" s="233"/>
      <c r="I131" s="233"/>
      <c r="J131" s="233"/>
      <c r="K131" s="233"/>
      <c r="L131" s="233"/>
      <c r="M131" s="233"/>
      <c r="N131" s="233"/>
    </row>
    <row r="132" spans="2:14" x14ac:dyDescent="0.35">
      <c r="B132" s="75" t="s">
        <v>76</v>
      </c>
      <c r="C132" s="234" t="s">
        <v>89</v>
      </c>
      <c r="D132" s="234"/>
      <c r="E132" s="234"/>
      <c r="F132" s="234"/>
      <c r="G132" s="234"/>
      <c r="H132" s="234"/>
      <c r="I132" s="234"/>
      <c r="J132" s="234"/>
      <c r="K132" s="234"/>
      <c r="L132" s="234"/>
      <c r="M132" s="234"/>
      <c r="N132" s="234"/>
    </row>
    <row r="133" spans="2:14" x14ac:dyDescent="0.35">
      <c r="B133" s="66"/>
      <c r="C133" s="72"/>
      <c r="D133" s="73"/>
      <c r="E133" s="74"/>
      <c r="F133" s="74"/>
      <c r="G133" s="74"/>
      <c r="H133" s="74"/>
      <c r="I133" s="74"/>
      <c r="J133" s="74"/>
      <c r="K133" s="74"/>
      <c r="L133" s="74"/>
      <c r="M133" s="74"/>
      <c r="N133" s="74"/>
    </row>
    <row r="134" spans="2:14" ht="15.5" x14ac:dyDescent="0.35">
      <c r="B134" s="76" t="s">
        <v>90</v>
      </c>
      <c r="C134" s="77"/>
      <c r="D134" s="77"/>
      <c r="E134" s="77"/>
      <c r="F134" s="77"/>
      <c r="G134" s="77"/>
      <c r="H134" s="77"/>
      <c r="I134" s="77"/>
      <c r="J134" s="77"/>
      <c r="K134" s="77"/>
      <c r="L134" s="77"/>
      <c r="M134" s="77"/>
      <c r="N134" s="77"/>
    </row>
    <row r="135" spans="2:14" x14ac:dyDescent="0.35">
      <c r="B135" s="75" t="s">
        <v>76</v>
      </c>
      <c r="C135" s="234" t="s">
        <v>91</v>
      </c>
      <c r="D135" s="234"/>
      <c r="E135" s="234"/>
      <c r="F135" s="234"/>
      <c r="G135" s="234"/>
      <c r="H135" s="234"/>
      <c r="I135" s="234"/>
      <c r="J135" s="234"/>
      <c r="K135" s="234"/>
      <c r="L135" s="234"/>
      <c r="M135" s="234"/>
      <c r="N135" s="234"/>
    </row>
    <row r="136" spans="2:14" x14ac:dyDescent="0.35">
      <c r="B136" s="75"/>
      <c r="C136" s="63" t="s">
        <v>76</v>
      </c>
      <c r="D136" s="235" t="s">
        <v>92</v>
      </c>
      <c r="E136" s="235"/>
      <c r="F136" s="235"/>
      <c r="G136" s="235"/>
      <c r="H136" s="235"/>
      <c r="I136" s="235"/>
      <c r="J136" s="235"/>
      <c r="K136" s="235"/>
      <c r="L136" s="235"/>
      <c r="M136" s="235"/>
      <c r="N136" s="235"/>
    </row>
    <row r="137" spans="2:14" x14ac:dyDescent="0.35">
      <c r="B137" s="75"/>
      <c r="C137" s="63" t="s">
        <v>76</v>
      </c>
      <c r="D137" s="235" t="s">
        <v>93</v>
      </c>
      <c r="E137" s="235"/>
      <c r="F137" s="235"/>
      <c r="G137" s="235"/>
      <c r="H137" s="235"/>
      <c r="I137" s="235"/>
      <c r="J137" s="235"/>
      <c r="K137" s="235"/>
      <c r="L137" s="235"/>
      <c r="M137" s="235"/>
      <c r="N137" s="235"/>
    </row>
    <row r="138" spans="2:14" x14ac:dyDescent="0.35">
      <c r="B138" s="75"/>
      <c r="C138" s="63" t="s">
        <v>76</v>
      </c>
      <c r="D138" s="236" t="s">
        <v>94</v>
      </c>
      <c r="E138" s="236"/>
      <c r="F138" s="236"/>
      <c r="G138" s="236"/>
      <c r="H138" s="236"/>
      <c r="I138" s="236"/>
      <c r="J138" s="236"/>
      <c r="K138" s="236"/>
      <c r="L138" s="236"/>
      <c r="M138" s="236"/>
      <c r="N138" s="236"/>
    </row>
    <row r="139" spans="2:14" x14ac:dyDescent="0.35">
      <c r="B139" s="66"/>
      <c r="C139" s="72"/>
      <c r="D139" s="73"/>
      <c r="E139" s="74"/>
      <c r="F139" s="74"/>
      <c r="G139" s="74"/>
      <c r="H139" s="74"/>
      <c r="I139" s="74"/>
      <c r="J139" s="74"/>
      <c r="K139" s="74"/>
      <c r="L139" s="74"/>
      <c r="M139" s="74"/>
      <c r="N139" s="74"/>
    </row>
    <row r="140" spans="2:14" ht="15.5" x14ac:dyDescent="0.35">
      <c r="B140" s="61" t="s">
        <v>95</v>
      </c>
      <c r="C140" s="70"/>
      <c r="D140" s="61"/>
      <c r="E140" s="61"/>
      <c r="F140" s="61"/>
      <c r="G140" s="61"/>
      <c r="H140" s="62"/>
      <c r="I140" s="60"/>
      <c r="J140" s="60"/>
      <c r="K140" s="60"/>
      <c r="L140" s="60"/>
      <c r="M140" s="60"/>
      <c r="N140" s="60"/>
    </row>
    <row r="141" spans="2:14" ht="15.5" x14ac:dyDescent="0.35">
      <c r="B141" s="63" t="s">
        <v>76</v>
      </c>
      <c r="C141" s="78" t="s">
        <v>96</v>
      </c>
      <c r="D141" s="79"/>
      <c r="E141" s="79"/>
      <c r="F141" s="79"/>
      <c r="G141" s="79"/>
      <c r="H141" s="79"/>
      <c r="I141" s="79"/>
      <c r="J141" s="60"/>
      <c r="K141" s="60"/>
      <c r="L141" s="60"/>
      <c r="M141" s="60"/>
      <c r="N141" s="60"/>
    </row>
    <row r="142" spans="2:14" ht="15.5" x14ac:dyDescent="0.35">
      <c r="B142" s="60"/>
      <c r="C142" s="63" t="s">
        <v>76</v>
      </c>
      <c r="D142" s="230" t="s">
        <v>97</v>
      </c>
      <c r="E142" s="230"/>
      <c r="F142" s="230"/>
      <c r="G142" s="230"/>
      <c r="H142" s="230"/>
      <c r="I142" s="230"/>
      <c r="J142" s="230"/>
      <c r="K142" s="230"/>
      <c r="L142" s="230"/>
      <c r="M142" s="230"/>
      <c r="N142" s="230"/>
    </row>
    <row r="143" spans="2:14" ht="15.5" x14ac:dyDescent="0.35">
      <c r="B143" s="60"/>
      <c r="C143" s="63" t="s">
        <v>76</v>
      </c>
      <c r="D143" s="230" t="s">
        <v>98</v>
      </c>
      <c r="E143" s="230"/>
      <c r="F143" s="230"/>
      <c r="G143" s="230"/>
      <c r="H143" s="230"/>
      <c r="I143" s="230"/>
      <c r="J143" s="230"/>
      <c r="K143" s="230"/>
      <c r="L143" s="230"/>
      <c r="M143" s="230"/>
      <c r="N143" s="230"/>
    </row>
    <row r="144" spans="2:14" ht="15.5" x14ac:dyDescent="0.35">
      <c r="B144" s="60"/>
      <c r="C144" s="63" t="s">
        <v>76</v>
      </c>
      <c r="D144" s="230" t="s">
        <v>99</v>
      </c>
      <c r="E144" s="230"/>
      <c r="F144" s="230"/>
      <c r="G144" s="230"/>
      <c r="H144" s="230"/>
      <c r="I144" s="230"/>
      <c r="J144" s="230"/>
      <c r="K144" s="230"/>
      <c r="L144" s="230"/>
      <c r="M144" s="230"/>
      <c r="N144" s="230"/>
    </row>
    <row r="145" spans="2:14" ht="15.5" x14ac:dyDescent="0.35">
      <c r="B145" s="63" t="s">
        <v>76</v>
      </c>
      <c r="C145" s="78" t="s">
        <v>100</v>
      </c>
      <c r="D145" s="79"/>
      <c r="E145" s="79"/>
      <c r="F145" s="79"/>
      <c r="G145" s="79"/>
      <c r="H145" s="79"/>
      <c r="I145" s="79"/>
      <c r="J145" s="60"/>
      <c r="K145" s="60"/>
      <c r="L145" s="60"/>
      <c r="M145" s="60"/>
      <c r="N145" s="60"/>
    </row>
    <row r="146" spans="2:14" ht="15.5" x14ac:dyDescent="0.35">
      <c r="B146" s="60"/>
      <c r="C146" s="68"/>
      <c r="D146" s="63" t="s">
        <v>76</v>
      </c>
      <c r="E146" s="230" t="s">
        <v>101</v>
      </c>
      <c r="F146" s="230"/>
      <c r="G146" s="230"/>
      <c r="H146" s="230"/>
      <c r="I146" s="230"/>
      <c r="J146" s="230"/>
      <c r="K146" s="230"/>
      <c r="L146" s="230"/>
      <c r="M146" s="230"/>
      <c r="N146" s="230"/>
    </row>
    <row r="147" spans="2:14" ht="15.5" x14ac:dyDescent="0.35">
      <c r="B147" s="60"/>
      <c r="C147" s="68"/>
      <c r="D147" s="63" t="s">
        <v>76</v>
      </c>
      <c r="E147" s="230" t="s">
        <v>102</v>
      </c>
      <c r="F147" s="230"/>
      <c r="G147" s="230"/>
      <c r="H147" s="230"/>
      <c r="I147" s="230"/>
      <c r="J147" s="230"/>
      <c r="K147" s="230"/>
      <c r="L147" s="230"/>
      <c r="M147" s="230"/>
      <c r="N147" s="230"/>
    </row>
    <row r="148" spans="2:14" ht="15.5" x14ac:dyDescent="0.35">
      <c r="B148" s="60"/>
      <c r="C148" s="68"/>
      <c r="D148" s="63" t="s">
        <v>76</v>
      </c>
      <c r="E148" s="230" t="s">
        <v>103</v>
      </c>
      <c r="F148" s="230"/>
      <c r="G148" s="230"/>
      <c r="H148" s="230"/>
      <c r="I148" s="230"/>
      <c r="J148" s="230"/>
      <c r="K148" s="230"/>
      <c r="L148" s="230"/>
      <c r="M148" s="230"/>
      <c r="N148" s="230"/>
    </row>
    <row r="149" spans="2:14" ht="15.5" x14ac:dyDescent="0.35">
      <c r="B149" s="60"/>
      <c r="C149" s="68"/>
      <c r="D149" s="63" t="s">
        <v>76</v>
      </c>
      <c r="E149" s="230" t="s">
        <v>104</v>
      </c>
      <c r="F149" s="230"/>
      <c r="G149" s="230"/>
      <c r="H149" s="230"/>
      <c r="I149" s="230"/>
      <c r="J149" s="230"/>
      <c r="K149" s="230"/>
      <c r="L149" s="230"/>
      <c r="M149" s="230"/>
      <c r="N149" s="230"/>
    </row>
    <row r="152" spans="2:14" ht="64" customHeight="1" x14ac:dyDescent="0.35">
      <c r="B152" s="227" t="s">
        <v>338</v>
      </c>
      <c r="C152" s="227"/>
      <c r="D152" s="227"/>
      <c r="E152" s="227"/>
      <c r="F152" s="227"/>
      <c r="G152" s="227"/>
      <c r="H152" s="227"/>
      <c r="I152" s="227"/>
      <c r="J152" s="227"/>
      <c r="K152" s="227"/>
      <c r="L152" s="227"/>
      <c r="M152" s="227"/>
      <c r="N152" s="227"/>
    </row>
    <row r="153" spans="2:14" ht="35.5" customHeight="1" x14ac:dyDescent="0.35">
      <c r="B153" s="227" t="s">
        <v>339</v>
      </c>
      <c r="C153" s="227"/>
      <c r="D153" s="227"/>
      <c r="E153" s="227"/>
      <c r="F153" s="227"/>
      <c r="G153" s="227"/>
      <c r="H153" s="227"/>
      <c r="I153" s="227"/>
      <c r="J153" s="227"/>
      <c r="K153" s="227"/>
      <c r="L153" s="227"/>
      <c r="M153" s="227"/>
      <c r="N153" s="227"/>
    </row>
    <row r="154" spans="2:14" ht="46.5" customHeight="1" x14ac:dyDescent="0.35">
      <c r="B154" s="228" t="s">
        <v>340</v>
      </c>
      <c r="C154" s="228"/>
      <c r="D154" s="228"/>
      <c r="E154" s="228"/>
      <c r="F154" s="228"/>
      <c r="G154" s="228"/>
      <c r="H154" s="228"/>
      <c r="I154" s="228"/>
      <c r="J154" s="228"/>
      <c r="K154" s="228"/>
      <c r="L154" s="228"/>
      <c r="M154" s="228"/>
      <c r="N154" s="228"/>
    </row>
    <row r="155" spans="2:14" ht="38.15" customHeight="1" x14ac:dyDescent="0.35">
      <c r="B155" s="229" t="s">
        <v>341</v>
      </c>
      <c r="C155" s="229"/>
      <c r="D155" s="229"/>
      <c r="E155" s="229"/>
      <c r="F155" s="229"/>
      <c r="G155" s="229"/>
      <c r="H155" s="229"/>
      <c r="I155" s="229"/>
      <c r="J155" s="229"/>
      <c r="K155" s="229"/>
      <c r="L155" s="229"/>
      <c r="M155" s="229"/>
      <c r="N155" s="229"/>
    </row>
  </sheetData>
  <mergeCells count="28">
    <mergeCell ref="D124:N124"/>
    <mergeCell ref="B117:M117"/>
    <mergeCell ref="D118:N118"/>
    <mergeCell ref="D119:N119"/>
    <mergeCell ref="D120:N120"/>
    <mergeCell ref="B123:N123"/>
    <mergeCell ref="D142:N142"/>
    <mergeCell ref="E125:N125"/>
    <mergeCell ref="E126:N126"/>
    <mergeCell ref="D127:N127"/>
    <mergeCell ref="E128:N128"/>
    <mergeCell ref="E129:N129"/>
    <mergeCell ref="B131:N131"/>
    <mergeCell ref="C132:N132"/>
    <mergeCell ref="C135:N135"/>
    <mergeCell ref="D136:N136"/>
    <mergeCell ref="D137:N137"/>
    <mergeCell ref="D138:N138"/>
    <mergeCell ref="B152:N152"/>
    <mergeCell ref="B154:N154"/>
    <mergeCell ref="B153:N153"/>
    <mergeCell ref="B155:N155"/>
    <mergeCell ref="D143:N143"/>
    <mergeCell ref="D144:N144"/>
    <mergeCell ref="E146:N146"/>
    <mergeCell ref="E147:N147"/>
    <mergeCell ref="E148:N148"/>
    <mergeCell ref="E149:N149"/>
  </mergeCells>
  <hyperlinks>
    <hyperlink ref="A3" location="MOBILE!A1" display="Back to MOBILE menu" xr:uid="{858A8520-EB63-4E0A-8A7F-FDDBE40D64D2}"/>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98A8-228A-481F-8F6A-2B2346F8AEE6}">
  <sheetPr>
    <tabColor rgb="FF9966FF"/>
  </sheetPr>
  <dimension ref="A1:L65"/>
  <sheetViews>
    <sheetView zoomScale="80" zoomScaleNormal="80" workbookViewId="0">
      <selection activeCell="L28" sqref="L28"/>
    </sheetView>
  </sheetViews>
  <sheetFormatPr defaultColWidth="9.1796875" defaultRowHeight="14.5" x14ac:dyDescent="0.35"/>
  <cols>
    <col min="1" max="1" width="9.1796875" style="1"/>
    <col min="2" max="2" width="27.7265625" style="1" customWidth="1"/>
    <col min="3" max="11" width="10.81640625" style="1" customWidth="1"/>
    <col min="12" max="16384" width="9.1796875" style="1"/>
  </cols>
  <sheetData>
    <row r="1" spans="1:11" s="3" customFormat="1" ht="36.75" customHeight="1" x14ac:dyDescent="0.6">
      <c r="A1" s="9" t="s">
        <v>117</v>
      </c>
    </row>
    <row r="2" spans="1:11" s="3" customFormat="1" ht="17.25" customHeight="1" x14ac:dyDescent="0.35"/>
    <row r="3" spans="1:11" x14ac:dyDescent="0.35">
      <c r="A3" s="6" t="s">
        <v>472</v>
      </c>
    </row>
    <row r="6" spans="1:11" ht="15.5" x14ac:dyDescent="0.35">
      <c r="B6" s="47" t="s">
        <v>349</v>
      </c>
    </row>
    <row r="8" spans="1:11" x14ac:dyDescent="0.35">
      <c r="B8" s="1" t="s">
        <v>351</v>
      </c>
    </row>
    <row r="10" spans="1:11" x14ac:dyDescent="0.35">
      <c r="B10" s="28" t="s">
        <v>23</v>
      </c>
      <c r="C10" s="29">
        <v>2020</v>
      </c>
      <c r="D10" s="29">
        <v>2021</v>
      </c>
      <c r="E10" s="29">
        <v>2022</v>
      </c>
      <c r="F10" s="29">
        <v>2023</v>
      </c>
      <c r="G10" s="29">
        <v>2024</v>
      </c>
      <c r="H10" s="29">
        <v>2025</v>
      </c>
      <c r="I10" s="29">
        <v>2026</v>
      </c>
      <c r="J10" s="29">
        <v>2027</v>
      </c>
      <c r="K10" s="29">
        <v>2028</v>
      </c>
    </row>
    <row r="11" spans="1:11" x14ac:dyDescent="0.35">
      <c r="B11" s="81" t="s">
        <v>24</v>
      </c>
      <c r="C11" s="82">
        <v>1392.1890000000001</v>
      </c>
      <c r="D11" s="82">
        <v>8978.5380000000005</v>
      </c>
      <c r="E11" s="82">
        <v>21903.724999999999</v>
      </c>
      <c r="F11" s="82">
        <v>57093.088000000003</v>
      </c>
      <c r="G11" s="82">
        <v>118978.179</v>
      </c>
      <c r="H11" s="82">
        <v>197743.04800000001</v>
      </c>
      <c r="I11" s="82">
        <v>302181.18599999999</v>
      </c>
      <c r="J11" s="82">
        <v>436010.70600000001</v>
      </c>
      <c r="K11" s="82">
        <v>599745.59</v>
      </c>
    </row>
    <row r="12" spans="1:11" x14ac:dyDescent="0.35">
      <c r="B12" s="83" t="s">
        <v>25</v>
      </c>
      <c r="C12" s="82">
        <v>54.911999999999999</v>
      </c>
      <c r="D12" s="82">
        <v>163.34899999999999</v>
      </c>
      <c r="E12" s="82">
        <v>1734.903</v>
      </c>
      <c r="F12" s="82">
        <v>8205.1059999999998</v>
      </c>
      <c r="G12" s="82">
        <v>31046.883999999998</v>
      </c>
      <c r="H12" s="82">
        <v>66285.926999999996</v>
      </c>
      <c r="I12" s="82">
        <v>125380.82400000002</v>
      </c>
      <c r="J12" s="82">
        <v>214706.397</v>
      </c>
      <c r="K12" s="82">
        <v>337407.217</v>
      </c>
    </row>
    <row r="13" spans="1:11" x14ac:dyDescent="0.35">
      <c r="B13" s="83" t="s">
        <v>26</v>
      </c>
      <c r="C13" s="82">
        <v>1337.277</v>
      </c>
      <c r="D13" s="82">
        <v>8815.1890000000003</v>
      </c>
      <c r="E13" s="82">
        <v>20168.822</v>
      </c>
      <c r="F13" s="82">
        <v>48887.982000000004</v>
      </c>
      <c r="G13" s="82">
        <v>87931.294999999998</v>
      </c>
      <c r="H13" s="82">
        <v>131457.12100000001</v>
      </c>
      <c r="I13" s="82">
        <v>176800.36199999999</v>
      </c>
      <c r="J13" s="82">
        <v>221304.30899999998</v>
      </c>
      <c r="K13" s="82">
        <v>262338.37299999996</v>
      </c>
    </row>
    <row r="14" spans="1:11" x14ac:dyDescent="0.35">
      <c r="B14" s="81" t="s">
        <v>27</v>
      </c>
      <c r="C14" s="82">
        <v>185557.59199999998</v>
      </c>
      <c r="D14" s="82">
        <v>487408.20499999996</v>
      </c>
      <c r="E14" s="82">
        <v>820102.29700000002</v>
      </c>
      <c r="F14" s="82">
        <v>1328295.5490000003</v>
      </c>
      <c r="G14" s="82">
        <v>2069229.0830000001</v>
      </c>
      <c r="H14" s="82">
        <v>2949631.5910000005</v>
      </c>
      <c r="I14" s="82">
        <v>3817050.4280000008</v>
      </c>
      <c r="J14" s="82">
        <v>4627388.1710000001</v>
      </c>
      <c r="K14" s="82">
        <v>5321364.835</v>
      </c>
    </row>
    <row r="15" spans="1:11" x14ac:dyDescent="0.35">
      <c r="B15" s="83" t="s">
        <v>28</v>
      </c>
      <c r="C15" s="82">
        <v>7.1</v>
      </c>
      <c r="D15" s="82">
        <v>25.14</v>
      </c>
      <c r="E15" s="82">
        <v>12076.084000000001</v>
      </c>
      <c r="F15" s="82">
        <v>136597.28600000002</v>
      </c>
      <c r="G15" s="82">
        <v>274917.99300000002</v>
      </c>
      <c r="H15" s="82">
        <v>436829.66399999999</v>
      </c>
      <c r="I15" s="82">
        <v>616782.35200000007</v>
      </c>
      <c r="J15" s="82">
        <v>818331.73600000003</v>
      </c>
      <c r="K15" s="82">
        <v>998415.32199999993</v>
      </c>
    </row>
    <row r="16" spans="1:11" x14ac:dyDescent="0.35">
      <c r="B16" s="83" t="s">
        <v>105</v>
      </c>
      <c r="C16" s="82">
        <v>185550.49199999997</v>
      </c>
      <c r="D16" s="82">
        <v>487383.06499999994</v>
      </c>
      <c r="E16" s="82">
        <v>808026.21299999999</v>
      </c>
      <c r="F16" s="82">
        <v>1191698.2630000003</v>
      </c>
      <c r="G16" s="82">
        <v>1794311.09</v>
      </c>
      <c r="H16" s="82">
        <v>2512801.9270000006</v>
      </c>
      <c r="I16" s="82">
        <v>3200268.0760000008</v>
      </c>
      <c r="J16" s="82">
        <v>3809056.4350000005</v>
      </c>
      <c r="K16" s="82">
        <v>4322949.5130000003</v>
      </c>
    </row>
    <row r="17" spans="2:11" x14ac:dyDescent="0.35">
      <c r="B17" s="81" t="s">
        <v>30</v>
      </c>
      <c r="C17" s="82">
        <v>17923.478999999996</v>
      </c>
      <c r="D17" s="82">
        <v>68739.426999999996</v>
      </c>
      <c r="E17" s="82">
        <v>132925.78999999998</v>
      </c>
      <c r="F17" s="82">
        <v>242368.52000000002</v>
      </c>
      <c r="G17" s="82">
        <v>434904.84600000002</v>
      </c>
      <c r="H17" s="82">
        <v>640236.14500000002</v>
      </c>
      <c r="I17" s="82">
        <v>842233.92500000005</v>
      </c>
      <c r="J17" s="82">
        <v>1030940.291</v>
      </c>
      <c r="K17" s="82">
        <v>1192904.05</v>
      </c>
    </row>
    <row r="18" spans="2:11" x14ac:dyDescent="0.35">
      <c r="B18" s="83" t="s">
        <v>31</v>
      </c>
      <c r="C18" s="82">
        <v>15.816000000000001</v>
      </c>
      <c r="D18" s="82">
        <v>1729.7679999999998</v>
      </c>
      <c r="E18" s="82">
        <v>12587.949000000001</v>
      </c>
      <c r="F18" s="82">
        <v>44444.425000000003</v>
      </c>
      <c r="G18" s="82">
        <v>117928.95799999998</v>
      </c>
      <c r="H18" s="82">
        <v>205849.12800000003</v>
      </c>
      <c r="I18" s="82">
        <v>301634.359</v>
      </c>
      <c r="J18" s="82">
        <v>401414.99200000003</v>
      </c>
      <c r="K18" s="82">
        <v>493115.68599999999</v>
      </c>
    </row>
    <row r="19" spans="2:11" x14ac:dyDescent="0.35">
      <c r="B19" s="83" t="s">
        <v>32</v>
      </c>
      <c r="C19" s="82">
        <v>17907.662999999997</v>
      </c>
      <c r="D19" s="82">
        <v>67009.659</v>
      </c>
      <c r="E19" s="82">
        <v>120337.84099999999</v>
      </c>
      <c r="F19" s="82">
        <v>197924.095</v>
      </c>
      <c r="G19" s="82">
        <v>316975.88800000004</v>
      </c>
      <c r="H19" s="82">
        <v>434387.01699999999</v>
      </c>
      <c r="I19" s="82">
        <v>540599.56599999999</v>
      </c>
      <c r="J19" s="82">
        <v>629525.299</v>
      </c>
      <c r="K19" s="82">
        <v>699788.36400000006</v>
      </c>
    </row>
    <row r="20" spans="2:11" x14ac:dyDescent="0.35">
      <c r="B20" s="81" t="s">
        <v>33</v>
      </c>
      <c r="C20" s="82">
        <v>8232.6050000000014</v>
      </c>
      <c r="D20" s="82">
        <v>38590.298999999992</v>
      </c>
      <c r="E20" s="82">
        <v>87703.317999999999</v>
      </c>
      <c r="F20" s="82">
        <v>181701.64</v>
      </c>
      <c r="G20" s="82">
        <v>294883.13</v>
      </c>
      <c r="H20" s="82">
        <v>421982.27899999992</v>
      </c>
      <c r="I20" s="82">
        <v>555957.80099999998</v>
      </c>
      <c r="J20" s="82">
        <v>679299.56800000009</v>
      </c>
      <c r="K20" s="82">
        <v>782179.54099999997</v>
      </c>
    </row>
    <row r="21" spans="2:11" x14ac:dyDescent="0.35">
      <c r="B21" s="83" t="s">
        <v>34</v>
      </c>
      <c r="C21" s="82">
        <v>7983.5170000000007</v>
      </c>
      <c r="D21" s="82">
        <v>36350.204999999994</v>
      </c>
      <c r="E21" s="82">
        <v>79881.256999999998</v>
      </c>
      <c r="F21" s="82">
        <v>160611.962</v>
      </c>
      <c r="G21" s="82">
        <v>257447.61000000002</v>
      </c>
      <c r="H21" s="82">
        <v>363655.67099999991</v>
      </c>
      <c r="I21" s="82">
        <v>471266.23800000001</v>
      </c>
      <c r="J21" s="82">
        <v>566787.12600000005</v>
      </c>
      <c r="K21" s="82">
        <v>642094.01500000001</v>
      </c>
    </row>
    <row r="22" spans="2:11" x14ac:dyDescent="0.35">
      <c r="B22" s="83" t="s">
        <v>35</v>
      </c>
      <c r="C22" s="82">
        <v>249.08799999999999</v>
      </c>
      <c r="D22" s="82">
        <v>2240.0940000000001</v>
      </c>
      <c r="E22" s="82">
        <v>7822.0609999999997</v>
      </c>
      <c r="F22" s="82">
        <v>21089.678</v>
      </c>
      <c r="G22" s="82">
        <v>37435.520000000004</v>
      </c>
      <c r="H22" s="82">
        <v>58326.608</v>
      </c>
      <c r="I22" s="82">
        <v>84691.563000000009</v>
      </c>
      <c r="J22" s="82">
        <v>112512.44200000001</v>
      </c>
      <c r="K22" s="82">
        <v>140085.52600000001</v>
      </c>
    </row>
    <row r="23" spans="2:11" x14ac:dyDescent="0.35">
      <c r="B23" s="28" t="s">
        <v>11</v>
      </c>
      <c r="C23" s="80">
        <v>213105.86499999999</v>
      </c>
      <c r="D23" s="80">
        <v>603716.46900000004</v>
      </c>
      <c r="E23" s="80">
        <v>1062635.1300000001</v>
      </c>
      <c r="F23" s="80">
        <v>1809458.7970000003</v>
      </c>
      <c r="G23" s="80">
        <v>2917995.2380000004</v>
      </c>
      <c r="H23" s="80">
        <v>4209593.063000001</v>
      </c>
      <c r="I23" s="80">
        <v>5517423.3400000008</v>
      </c>
      <c r="J23" s="80">
        <v>6773638.7360000005</v>
      </c>
      <c r="K23" s="80">
        <v>7896194.0159999998</v>
      </c>
    </row>
    <row r="24" spans="2:11" x14ac:dyDescent="0.35">
      <c r="B24" s="84" t="s">
        <v>12</v>
      </c>
      <c r="C24" s="85"/>
      <c r="D24" s="85"/>
      <c r="E24" s="85"/>
      <c r="F24" s="85"/>
      <c r="G24" s="85"/>
      <c r="H24" s="85"/>
      <c r="I24" s="85"/>
      <c r="J24" s="85"/>
      <c r="K24" s="86" t="s">
        <v>444</v>
      </c>
    </row>
    <row r="28" spans="2:11" ht="15.5" x14ac:dyDescent="0.35">
      <c r="B28" s="47" t="s">
        <v>350</v>
      </c>
    </row>
    <row r="30" spans="2:11" x14ac:dyDescent="0.35">
      <c r="B30" s="1" t="s">
        <v>351</v>
      </c>
    </row>
    <row r="32" spans="2:11" x14ac:dyDescent="0.35">
      <c r="B32" s="28" t="s">
        <v>23</v>
      </c>
      <c r="C32" s="29">
        <v>2020</v>
      </c>
      <c r="D32" s="29">
        <v>2021</v>
      </c>
      <c r="E32" s="29">
        <v>2022</v>
      </c>
      <c r="F32" s="29">
        <v>2023</v>
      </c>
      <c r="G32" s="29">
        <v>2024</v>
      </c>
      <c r="H32" s="29">
        <v>2025</v>
      </c>
      <c r="I32" s="29">
        <v>2026</v>
      </c>
      <c r="J32" s="29">
        <v>2027</v>
      </c>
      <c r="K32" s="29">
        <v>2028</v>
      </c>
    </row>
    <row r="33" spans="2:11" x14ac:dyDescent="0.35">
      <c r="B33" s="81" t="s">
        <v>24</v>
      </c>
      <c r="C33" s="82">
        <v>175.654</v>
      </c>
      <c r="D33" s="82">
        <v>374.44799999999998</v>
      </c>
      <c r="E33" s="82">
        <v>737.024</v>
      </c>
      <c r="F33" s="82">
        <v>1622.5150000000001</v>
      </c>
      <c r="G33" s="82">
        <v>2569.8020000000001</v>
      </c>
      <c r="H33" s="82">
        <v>3886.116</v>
      </c>
      <c r="I33" s="82">
        <v>5382.4260000000004</v>
      </c>
      <c r="J33" s="82">
        <v>6979.5919999999996</v>
      </c>
      <c r="K33" s="82">
        <v>8573.9680000000008</v>
      </c>
    </row>
    <row r="34" spans="2:11" x14ac:dyDescent="0.35">
      <c r="B34" s="83" t="s">
        <v>25</v>
      </c>
      <c r="C34" s="82">
        <v>78</v>
      </c>
      <c r="D34" s="82">
        <v>131.5</v>
      </c>
      <c r="E34" s="82">
        <v>354.66</v>
      </c>
      <c r="F34" s="82">
        <v>1013.2859999999999</v>
      </c>
      <c r="G34" s="82">
        <v>1582.992</v>
      </c>
      <c r="H34" s="82">
        <v>2319.2489999999998</v>
      </c>
      <c r="I34" s="82">
        <v>3155.3249999999998</v>
      </c>
      <c r="J34" s="82">
        <v>4049.4960000000001</v>
      </c>
      <c r="K34" s="82">
        <v>4936.8879999999999</v>
      </c>
    </row>
    <row r="35" spans="2:11" x14ac:dyDescent="0.35">
      <c r="B35" s="83" t="s">
        <v>26</v>
      </c>
      <c r="C35" s="82">
        <v>97.653999999999996</v>
      </c>
      <c r="D35" s="82">
        <v>242.94800000000001</v>
      </c>
      <c r="E35" s="82">
        <v>382.36399999999998</v>
      </c>
      <c r="F35" s="82">
        <v>609.22900000000004</v>
      </c>
      <c r="G35" s="82">
        <v>986.81</v>
      </c>
      <c r="H35" s="82">
        <v>1566.867</v>
      </c>
      <c r="I35" s="82">
        <v>2227.1010000000001</v>
      </c>
      <c r="J35" s="82">
        <v>2930.096</v>
      </c>
      <c r="K35" s="82">
        <v>3637.08</v>
      </c>
    </row>
    <row r="36" spans="2:11" x14ac:dyDescent="0.35">
      <c r="B36" s="81" t="s">
        <v>27</v>
      </c>
      <c r="C36" s="82">
        <v>172.3</v>
      </c>
      <c r="D36" s="82">
        <v>488.34</v>
      </c>
      <c r="E36" s="82">
        <v>1019.35</v>
      </c>
      <c r="F36" s="82">
        <v>1981.498</v>
      </c>
      <c r="G36" s="82">
        <v>4146.018</v>
      </c>
      <c r="H36" s="82">
        <v>7257.6840000000002</v>
      </c>
      <c r="I36" s="82">
        <v>11140.768</v>
      </c>
      <c r="J36" s="82">
        <v>15403.974</v>
      </c>
      <c r="K36" s="82">
        <v>19807.562999999998</v>
      </c>
    </row>
    <row r="37" spans="2:11" x14ac:dyDescent="0.35">
      <c r="B37" s="83" t="s">
        <v>28</v>
      </c>
      <c r="C37" s="82">
        <v>0</v>
      </c>
      <c r="D37" s="82">
        <v>0</v>
      </c>
      <c r="E37" s="82">
        <v>0</v>
      </c>
      <c r="F37" s="82">
        <v>505.76600000000002</v>
      </c>
      <c r="G37" s="82">
        <v>1990.5239999999999</v>
      </c>
      <c r="H37" s="82">
        <v>4286.7370000000001</v>
      </c>
      <c r="I37" s="82">
        <v>7239.21</v>
      </c>
      <c r="J37" s="82">
        <v>10519.723</v>
      </c>
      <c r="K37" s="82">
        <v>13914.998</v>
      </c>
    </row>
    <row r="38" spans="2:11" x14ac:dyDescent="0.35">
      <c r="B38" s="83" t="s">
        <v>29</v>
      </c>
      <c r="C38" s="82">
        <v>172.3</v>
      </c>
      <c r="D38" s="82">
        <v>488.34</v>
      </c>
      <c r="E38" s="82">
        <v>1019.35</v>
      </c>
      <c r="F38" s="82">
        <v>1475.732</v>
      </c>
      <c r="G38" s="82">
        <v>2155.4940000000001</v>
      </c>
      <c r="H38" s="82">
        <v>2970.9470000000001</v>
      </c>
      <c r="I38" s="82">
        <v>3901.558</v>
      </c>
      <c r="J38" s="82">
        <v>4884.2510000000002</v>
      </c>
      <c r="K38" s="82">
        <v>5892.5649999999996</v>
      </c>
    </row>
    <row r="39" spans="2:11" x14ac:dyDescent="0.35">
      <c r="B39" s="81" t="s">
        <v>30</v>
      </c>
      <c r="C39" s="82">
        <v>5.5910000000000002</v>
      </c>
      <c r="D39" s="82">
        <v>517.54</v>
      </c>
      <c r="E39" s="82">
        <v>3201.63</v>
      </c>
      <c r="F39" s="82">
        <v>6798.89</v>
      </c>
      <c r="G39" s="82">
        <v>9800.1319999999996</v>
      </c>
      <c r="H39" s="82">
        <v>12883.629000000001</v>
      </c>
      <c r="I39" s="82">
        <v>15815.941000000001</v>
      </c>
      <c r="J39" s="82">
        <v>18591.556</v>
      </c>
      <c r="K39" s="82">
        <v>21196.032999999999</v>
      </c>
    </row>
    <row r="40" spans="2:11" x14ac:dyDescent="0.35">
      <c r="B40" s="83" t="s">
        <v>31</v>
      </c>
      <c r="C40" s="82">
        <v>0.1</v>
      </c>
      <c r="D40" s="82">
        <v>2.65</v>
      </c>
      <c r="E40" s="82">
        <v>6.73</v>
      </c>
      <c r="F40" s="82">
        <v>201.05600000000001</v>
      </c>
      <c r="G40" s="82">
        <v>936.10500000000002</v>
      </c>
      <c r="H40" s="82">
        <v>1945.296</v>
      </c>
      <c r="I40" s="82">
        <v>3135.1089999999999</v>
      </c>
      <c r="J40" s="82">
        <v>4481.8950000000004</v>
      </c>
      <c r="K40" s="82">
        <v>5927.6660000000002</v>
      </c>
    </row>
    <row r="41" spans="2:11" x14ac:dyDescent="0.35">
      <c r="B41" s="83" t="s">
        <v>32</v>
      </c>
      <c r="C41" s="82">
        <v>5.4909999999999997</v>
      </c>
      <c r="D41" s="82">
        <v>514.89</v>
      </c>
      <c r="E41" s="82">
        <v>3194.9</v>
      </c>
      <c r="F41" s="82">
        <v>6597.8339999999998</v>
      </c>
      <c r="G41" s="82">
        <v>8864.027</v>
      </c>
      <c r="H41" s="82">
        <v>10938.333000000001</v>
      </c>
      <c r="I41" s="82">
        <v>12680.832</v>
      </c>
      <c r="J41" s="82">
        <v>14109.661</v>
      </c>
      <c r="K41" s="82">
        <v>15268.367</v>
      </c>
    </row>
    <row r="42" spans="2:11" x14ac:dyDescent="0.35">
      <c r="B42" s="81" t="s">
        <v>33</v>
      </c>
      <c r="C42" s="82">
        <v>156.6</v>
      </c>
      <c r="D42" s="82">
        <v>358.47399999999999</v>
      </c>
      <c r="E42" s="82">
        <v>633.18200000000002</v>
      </c>
      <c r="F42" s="82">
        <v>1093.335</v>
      </c>
      <c r="G42" s="82">
        <v>2377.027</v>
      </c>
      <c r="H42" s="82">
        <v>3876.26</v>
      </c>
      <c r="I42" s="82">
        <v>5547.6970000000001</v>
      </c>
      <c r="J42" s="82">
        <v>7312.2089999999998</v>
      </c>
      <c r="K42" s="82">
        <v>9126.6560000000009</v>
      </c>
    </row>
    <row r="43" spans="2:11" x14ac:dyDescent="0.35">
      <c r="B43" s="83" t="s">
        <v>35</v>
      </c>
      <c r="C43" s="82">
        <v>0</v>
      </c>
      <c r="D43" s="82">
        <v>2.5000000000000001E-2</v>
      </c>
      <c r="E43" s="82">
        <v>48.031999999999996</v>
      </c>
      <c r="F43" s="82">
        <v>164.91300000000001</v>
      </c>
      <c r="G43" s="82">
        <v>371.13499999999999</v>
      </c>
      <c r="H43" s="82">
        <v>616.71699999999998</v>
      </c>
      <c r="I43" s="82">
        <v>906.04499999999996</v>
      </c>
      <c r="J43" s="82">
        <v>1223.4100000000001</v>
      </c>
      <c r="K43" s="82">
        <v>1551.7</v>
      </c>
    </row>
    <row r="44" spans="2:11" x14ac:dyDescent="0.35">
      <c r="B44" s="83" t="s">
        <v>34</v>
      </c>
      <c r="C44" s="82">
        <v>156.6</v>
      </c>
      <c r="D44" s="82">
        <v>358.44900000000001</v>
      </c>
      <c r="E44" s="82">
        <v>585.15</v>
      </c>
      <c r="F44" s="82">
        <v>928.42200000000003</v>
      </c>
      <c r="G44" s="82">
        <v>2005.8920000000001</v>
      </c>
      <c r="H44" s="82">
        <v>3259.5430000000001</v>
      </c>
      <c r="I44" s="82">
        <v>4641.652</v>
      </c>
      <c r="J44" s="82">
        <v>6088.799</v>
      </c>
      <c r="K44" s="82">
        <v>7574.9560000000001</v>
      </c>
    </row>
    <row r="45" spans="2:11" x14ac:dyDescent="0.35">
      <c r="B45" s="28" t="s">
        <v>11</v>
      </c>
      <c r="C45" s="80">
        <v>510.14499999999998</v>
      </c>
      <c r="D45" s="80">
        <v>1738.8019999999999</v>
      </c>
      <c r="E45" s="80">
        <v>5591.1859999999997</v>
      </c>
      <c r="F45" s="80">
        <v>11496.238000000001</v>
      </c>
      <c r="G45" s="80">
        <v>18892.978999999999</v>
      </c>
      <c r="H45" s="80">
        <v>27903.688999999998</v>
      </c>
      <c r="I45" s="80">
        <v>37886.832000000002</v>
      </c>
      <c r="J45" s="80">
        <v>48287.331000000006</v>
      </c>
      <c r="K45" s="80">
        <v>58704.22</v>
      </c>
    </row>
    <row r="46" spans="2:11" x14ac:dyDescent="0.35">
      <c r="B46" s="84" t="s">
        <v>12</v>
      </c>
      <c r="C46" s="87"/>
      <c r="D46" s="85"/>
      <c r="E46" s="85"/>
      <c r="F46" s="85"/>
      <c r="G46" s="85"/>
      <c r="H46" s="85"/>
      <c r="I46" s="85"/>
      <c r="J46" s="85"/>
      <c r="K46" s="86" t="s">
        <v>444</v>
      </c>
    </row>
    <row r="50" spans="2:12" x14ac:dyDescent="0.35">
      <c r="B50" s="20" t="s">
        <v>0</v>
      </c>
    </row>
    <row r="52" spans="2:12" x14ac:dyDescent="0.35">
      <c r="B52" s="11" t="s">
        <v>2</v>
      </c>
      <c r="H52" s="11" t="s">
        <v>6</v>
      </c>
      <c r="J52" s="11" t="s">
        <v>73</v>
      </c>
    </row>
    <row r="53" spans="2:12" x14ac:dyDescent="0.35">
      <c r="B53" s="1" t="s">
        <v>458</v>
      </c>
      <c r="H53" s="88">
        <v>45352</v>
      </c>
      <c r="J53" s="1" t="s">
        <v>118</v>
      </c>
    </row>
    <row r="54" spans="2:12" x14ac:dyDescent="0.35">
      <c r="B54" s="123" t="s">
        <v>153</v>
      </c>
    </row>
    <row r="57" spans="2:12" x14ac:dyDescent="0.35">
      <c r="B57" s="20" t="s">
        <v>14</v>
      </c>
    </row>
    <row r="58" spans="2:12" ht="15.5" x14ac:dyDescent="0.35">
      <c r="B58" s="60"/>
      <c r="C58" s="61"/>
      <c r="D58" s="61"/>
      <c r="E58" s="61"/>
      <c r="F58" s="61"/>
      <c r="G58" s="61"/>
      <c r="H58" s="62"/>
      <c r="I58" s="60"/>
      <c r="J58" s="60"/>
      <c r="K58" s="60"/>
    </row>
    <row r="59" spans="2:12" x14ac:dyDescent="0.35">
      <c r="B59" s="11" t="s">
        <v>119</v>
      </c>
    </row>
    <row r="60" spans="2:12" ht="15.5" x14ac:dyDescent="0.35">
      <c r="B60" s="89"/>
    </row>
    <row r="61" spans="2:12" ht="71.25" customHeight="1" x14ac:dyDescent="0.35">
      <c r="B61" s="238" t="s">
        <v>120</v>
      </c>
      <c r="C61" s="238"/>
      <c r="D61" s="238"/>
      <c r="E61" s="238"/>
      <c r="F61" s="238"/>
      <c r="G61" s="238"/>
      <c r="H61" s="238"/>
      <c r="I61" s="238"/>
      <c r="J61" s="238"/>
      <c r="K61" s="238"/>
      <c r="L61" s="238"/>
    </row>
    <row r="62" spans="2:12" x14ac:dyDescent="0.35">
      <c r="B62" s="90"/>
    </row>
    <row r="63" spans="2:12" x14ac:dyDescent="0.35">
      <c r="B63" s="11" t="s">
        <v>121</v>
      </c>
    </row>
    <row r="64" spans="2:12" x14ac:dyDescent="0.35">
      <c r="B64" s="91"/>
    </row>
    <row r="65" spans="2:12" ht="57" customHeight="1" x14ac:dyDescent="0.35">
      <c r="B65" s="239" t="s">
        <v>122</v>
      </c>
      <c r="C65" s="239"/>
      <c r="D65" s="239"/>
      <c r="E65" s="239"/>
      <c r="F65" s="239"/>
      <c r="G65" s="239"/>
      <c r="H65" s="239"/>
      <c r="I65" s="239"/>
      <c r="J65" s="239"/>
      <c r="K65" s="239"/>
      <c r="L65" s="239"/>
    </row>
  </sheetData>
  <mergeCells count="2">
    <mergeCell ref="B61:L61"/>
    <mergeCell ref="B65:L65"/>
  </mergeCells>
  <hyperlinks>
    <hyperlink ref="A3" location="MOBILE!A1" display="Back to MOBILE menu" xr:uid="{C121572D-6970-47D9-B491-B9B78BA75816}"/>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DF9A2-473F-47AE-80DE-5B9155A1CA41}">
  <sheetPr>
    <tabColor rgb="FF9966FF"/>
  </sheetPr>
  <dimension ref="A1:P84"/>
  <sheetViews>
    <sheetView zoomScale="80" zoomScaleNormal="80" workbookViewId="0">
      <selection activeCell="B25" sqref="B25"/>
    </sheetView>
  </sheetViews>
  <sheetFormatPr defaultColWidth="9.1796875" defaultRowHeight="14.5" x14ac:dyDescent="0.35"/>
  <cols>
    <col min="1" max="1" width="9.1796875" style="1"/>
    <col min="2" max="2" width="34.81640625" style="1" customWidth="1"/>
    <col min="3" max="3" width="14.26953125" style="1" customWidth="1"/>
    <col min="4" max="4" width="17.54296875" style="1" customWidth="1"/>
    <col min="5" max="5" width="19.453125" style="1" customWidth="1"/>
    <col min="6" max="6" width="17.54296875" style="1" customWidth="1"/>
    <col min="7" max="8" width="17.1796875" style="1" customWidth="1"/>
    <col min="9" max="9" width="18.81640625" style="1" customWidth="1"/>
    <col min="10" max="10" width="16.453125" style="1" customWidth="1"/>
    <col min="11" max="11" width="16.81640625" style="1" customWidth="1"/>
    <col min="12" max="15" width="9.1796875" style="1"/>
    <col min="16" max="16" width="20.81640625" style="1" customWidth="1"/>
    <col min="17" max="21" width="9.1796875" style="1"/>
    <col min="22" max="22" width="9.1796875" style="1" customWidth="1"/>
    <col min="23" max="16384" width="9.1796875" style="1"/>
  </cols>
  <sheetData>
    <row r="1" spans="1:11" s="3" customFormat="1" ht="36.75" customHeight="1" x14ac:dyDescent="0.6">
      <c r="A1" s="9" t="s">
        <v>136</v>
      </c>
    </row>
    <row r="2" spans="1:11" s="3" customFormat="1" ht="17.25" customHeight="1" x14ac:dyDescent="0.35"/>
    <row r="3" spans="1:11" x14ac:dyDescent="0.35">
      <c r="A3" s="6" t="s">
        <v>472</v>
      </c>
    </row>
    <row r="5" spans="1:11" ht="15.5" x14ac:dyDescent="0.35">
      <c r="B5" s="108" t="s">
        <v>137</v>
      </c>
    </row>
    <row r="6" spans="1:11" ht="15.5" x14ac:dyDescent="0.35">
      <c r="B6" s="34"/>
    </row>
    <row r="7" spans="1:11" x14ac:dyDescent="0.35">
      <c r="B7" s="1" t="s">
        <v>353</v>
      </c>
    </row>
    <row r="9" spans="1:11" x14ac:dyDescent="0.35">
      <c r="B9" s="113" t="s">
        <v>23</v>
      </c>
      <c r="C9" s="114">
        <v>2020</v>
      </c>
      <c r="D9" s="114">
        <v>2021</v>
      </c>
      <c r="E9" s="114">
        <v>2022</v>
      </c>
      <c r="F9" s="114">
        <v>2023</v>
      </c>
      <c r="G9" s="114">
        <v>2024</v>
      </c>
      <c r="H9" s="114">
        <v>2025</v>
      </c>
      <c r="I9" s="114">
        <v>2026</v>
      </c>
      <c r="J9" s="114">
        <v>2027</v>
      </c>
      <c r="K9" s="114">
        <v>2028</v>
      </c>
    </row>
    <row r="10" spans="1:11" x14ac:dyDescent="0.35">
      <c r="B10" s="151" t="s">
        <v>24</v>
      </c>
      <c r="C10" s="152">
        <v>1546326.3560000006</v>
      </c>
      <c r="D10" s="152">
        <v>1622834.894000001</v>
      </c>
      <c r="E10" s="152">
        <v>1737732.6439999994</v>
      </c>
      <c r="F10" s="152">
        <v>1833220.003</v>
      </c>
      <c r="G10" s="152">
        <v>1921109.7759999998</v>
      </c>
      <c r="H10" s="152">
        <v>2002922.5310000002</v>
      </c>
      <c r="I10" s="152">
        <v>2082248.6939999997</v>
      </c>
      <c r="J10" s="152">
        <v>2160738.8940000003</v>
      </c>
      <c r="K10" s="152">
        <v>2239571.5270000002</v>
      </c>
    </row>
    <row r="11" spans="1:11" x14ac:dyDescent="0.35">
      <c r="B11" s="148" t="s">
        <v>25</v>
      </c>
      <c r="C11" s="109">
        <v>1175576.3730000001</v>
      </c>
      <c r="D11" s="109">
        <v>1231438.3000000003</v>
      </c>
      <c r="E11" s="109">
        <v>1318886.3559999999</v>
      </c>
      <c r="F11" s="109">
        <v>1401252.7149999996</v>
      </c>
      <c r="G11" s="109">
        <v>1477705.4280000003</v>
      </c>
      <c r="H11" s="109">
        <v>1549336.7740000002</v>
      </c>
      <c r="I11" s="109">
        <v>1619031.1439999999</v>
      </c>
      <c r="J11" s="109">
        <v>1688409.0050000001</v>
      </c>
      <c r="K11" s="109">
        <v>1758404.6980000003</v>
      </c>
    </row>
    <row r="12" spans="1:11" x14ac:dyDescent="0.35">
      <c r="B12" s="148" t="s">
        <v>26</v>
      </c>
      <c r="C12" s="109">
        <v>370749.98300000007</v>
      </c>
      <c r="D12" s="109">
        <v>391396.59400000016</v>
      </c>
      <c r="E12" s="109">
        <v>418846.288</v>
      </c>
      <c r="F12" s="109">
        <v>431967.28799999994</v>
      </c>
      <c r="G12" s="109">
        <v>443404.34799999994</v>
      </c>
      <c r="H12" s="109">
        <v>453585.75700000004</v>
      </c>
      <c r="I12" s="109">
        <v>463217.55000000005</v>
      </c>
      <c r="J12" s="109">
        <v>472329.88899999991</v>
      </c>
      <c r="K12" s="109">
        <v>481166.82900000003</v>
      </c>
    </row>
    <row r="13" spans="1:11" x14ac:dyDescent="0.35">
      <c r="B13" s="151" t="s">
        <v>27</v>
      </c>
      <c r="C13" s="152">
        <v>5598346.1300000008</v>
      </c>
      <c r="D13" s="152">
        <v>5981560.4350000015</v>
      </c>
      <c r="E13" s="152">
        <v>6481787.6370000001</v>
      </c>
      <c r="F13" s="152">
        <v>7037521.2100000009</v>
      </c>
      <c r="G13" s="152">
        <v>7556542.1530000009</v>
      </c>
      <c r="H13" s="152">
        <v>7983747.004999998</v>
      </c>
      <c r="I13" s="152">
        <v>8346820.8889999976</v>
      </c>
      <c r="J13" s="152">
        <v>8627235.6849999987</v>
      </c>
      <c r="K13" s="152">
        <v>8837934.943</v>
      </c>
    </row>
    <row r="14" spans="1:11" x14ac:dyDescent="0.35">
      <c r="B14" s="148" t="s">
        <v>28</v>
      </c>
      <c r="C14" s="109">
        <v>1619813.7670000002</v>
      </c>
      <c r="D14" s="109">
        <v>1648753.9809999994</v>
      </c>
      <c r="E14" s="109">
        <v>1651589.4720000001</v>
      </c>
      <c r="F14" s="109">
        <v>1679111.564</v>
      </c>
      <c r="G14" s="109">
        <v>1719230.9030000004</v>
      </c>
      <c r="H14" s="109">
        <v>1765159.9549999998</v>
      </c>
      <c r="I14" s="109">
        <v>1812382.541</v>
      </c>
      <c r="J14" s="109">
        <v>1858171.1249999998</v>
      </c>
      <c r="K14" s="109">
        <v>1902607.2180000001</v>
      </c>
    </row>
    <row r="15" spans="1:11" x14ac:dyDescent="0.35">
      <c r="B15" s="148" t="s">
        <v>29</v>
      </c>
      <c r="C15" s="109">
        <v>3978532.3629999999</v>
      </c>
      <c r="D15" s="109">
        <v>4332806.4540000008</v>
      </c>
      <c r="E15" s="109">
        <v>4830198.165000001</v>
      </c>
      <c r="F15" s="109">
        <v>5358409.6460000016</v>
      </c>
      <c r="G15" s="109">
        <v>5837311.2500000019</v>
      </c>
      <c r="H15" s="109">
        <v>6218587.049999998</v>
      </c>
      <c r="I15" s="109">
        <v>6534438.3479999984</v>
      </c>
      <c r="J15" s="109">
        <v>6769064.5600000005</v>
      </c>
      <c r="K15" s="109">
        <v>6935327.7250000006</v>
      </c>
    </row>
    <row r="16" spans="1:11" x14ac:dyDescent="0.35">
      <c r="B16" s="151" t="s">
        <v>30</v>
      </c>
      <c r="C16" s="152">
        <v>1257282.5630000003</v>
      </c>
      <c r="D16" s="152">
        <v>1348847.0760000004</v>
      </c>
      <c r="E16" s="152">
        <v>1395365.277</v>
      </c>
      <c r="F16" s="152">
        <v>1459582.0399999998</v>
      </c>
      <c r="G16" s="152">
        <v>1519858.199</v>
      </c>
      <c r="H16" s="152">
        <v>1576324.8919999998</v>
      </c>
      <c r="I16" s="152">
        <v>1630493.3280000002</v>
      </c>
      <c r="J16" s="152">
        <v>1684503.8319999999</v>
      </c>
      <c r="K16" s="152">
        <v>1738920.41</v>
      </c>
    </row>
    <row r="17" spans="2:11" x14ac:dyDescent="0.35">
      <c r="B17" s="148" t="s">
        <v>31</v>
      </c>
      <c r="C17" s="109">
        <v>690526.87100000016</v>
      </c>
      <c r="D17" s="109">
        <v>739304.55500000017</v>
      </c>
      <c r="E17" s="109">
        <v>756608.84200000006</v>
      </c>
      <c r="F17" s="109">
        <v>776102.04099999997</v>
      </c>
      <c r="G17" s="109">
        <v>797057.56500000006</v>
      </c>
      <c r="H17" s="109">
        <v>817427.73699999996</v>
      </c>
      <c r="I17" s="109">
        <v>836421.19800000021</v>
      </c>
      <c r="J17" s="109">
        <v>855047.14299999992</v>
      </c>
      <c r="K17" s="109">
        <v>873527.85400000005</v>
      </c>
    </row>
    <row r="18" spans="2:11" x14ac:dyDescent="0.35">
      <c r="B18" s="148" t="s">
        <v>32</v>
      </c>
      <c r="C18" s="109">
        <v>566755.69200000004</v>
      </c>
      <c r="D18" s="109">
        <v>609542.52100000007</v>
      </c>
      <c r="E18" s="109">
        <v>638756.43500000006</v>
      </c>
      <c r="F18" s="109">
        <v>683479.99899999995</v>
      </c>
      <c r="G18" s="109">
        <v>722800.63400000008</v>
      </c>
      <c r="H18" s="109">
        <v>758897.15500000003</v>
      </c>
      <c r="I18" s="109">
        <v>794072.13000000012</v>
      </c>
      <c r="J18" s="109">
        <v>829456.68900000001</v>
      </c>
      <c r="K18" s="109">
        <v>865392.5560000001</v>
      </c>
    </row>
    <row r="19" spans="2:11" x14ac:dyDescent="0.35">
      <c r="B19" s="151" t="s">
        <v>33</v>
      </c>
      <c r="C19" s="152">
        <v>1152628.7559999998</v>
      </c>
      <c r="D19" s="152">
        <v>1196830.0360000001</v>
      </c>
      <c r="E19" s="152">
        <v>1225956.8030000001</v>
      </c>
      <c r="F19" s="152">
        <v>1255785.5389999999</v>
      </c>
      <c r="G19" s="152">
        <v>1274282.7139999997</v>
      </c>
      <c r="H19" s="152">
        <v>1289034.3430000001</v>
      </c>
      <c r="I19" s="152">
        <v>1302217.5469999998</v>
      </c>
      <c r="J19" s="152">
        <v>1314764.1310000001</v>
      </c>
      <c r="K19" s="152">
        <v>1327155.1880000005</v>
      </c>
    </row>
    <row r="20" spans="2:11" x14ac:dyDescent="0.35">
      <c r="B20" s="148" t="s">
        <v>34</v>
      </c>
      <c r="C20" s="109">
        <v>651115.3119999998</v>
      </c>
      <c r="D20" s="109">
        <v>682616.29699999967</v>
      </c>
      <c r="E20" s="109">
        <v>712997.85499999975</v>
      </c>
      <c r="F20" s="109">
        <v>738121.06299999997</v>
      </c>
      <c r="G20" s="109">
        <v>753800.58400000003</v>
      </c>
      <c r="H20" s="109">
        <v>766208.04599999986</v>
      </c>
      <c r="I20" s="109">
        <v>777219.25699999998</v>
      </c>
      <c r="J20" s="109">
        <v>787612.83700000017</v>
      </c>
      <c r="K20" s="109">
        <v>797937.45200000005</v>
      </c>
    </row>
    <row r="21" spans="2:11" x14ac:dyDescent="0.35">
      <c r="B21" s="148" t="s">
        <v>35</v>
      </c>
      <c r="C21" s="109">
        <v>501513.4439999999</v>
      </c>
      <c r="D21" s="109">
        <v>514213.73900000006</v>
      </c>
      <c r="E21" s="109">
        <v>512958.94800000003</v>
      </c>
      <c r="F21" s="109">
        <v>517664.47599999991</v>
      </c>
      <c r="G21" s="109">
        <v>520482.12999999995</v>
      </c>
      <c r="H21" s="109">
        <v>522826.29699999996</v>
      </c>
      <c r="I21" s="109">
        <v>524998.28999999992</v>
      </c>
      <c r="J21" s="109">
        <v>527151.29399999999</v>
      </c>
      <c r="K21" s="109">
        <v>529217.73599999992</v>
      </c>
    </row>
    <row r="22" spans="2:11" x14ac:dyDescent="0.35">
      <c r="B22" s="115" t="s">
        <v>36</v>
      </c>
      <c r="C22" s="107">
        <v>9554583.8050000016</v>
      </c>
      <c r="D22" s="107">
        <v>10150072.441000003</v>
      </c>
      <c r="E22" s="107">
        <v>10840842.361</v>
      </c>
      <c r="F22" s="107">
        <v>11586108.791999999</v>
      </c>
      <c r="G22" s="107">
        <v>12271792.842000002</v>
      </c>
      <c r="H22" s="107">
        <v>12852028.770999998</v>
      </c>
      <c r="I22" s="107">
        <v>13361780.457999997</v>
      </c>
      <c r="J22" s="107">
        <v>13787242.541999999</v>
      </c>
      <c r="K22" s="107">
        <v>14143582.068000002</v>
      </c>
    </row>
    <row r="23" spans="2:11" x14ac:dyDescent="0.35">
      <c r="B23" s="87" t="s">
        <v>12</v>
      </c>
      <c r="C23" s="110"/>
      <c r="D23" s="110"/>
      <c r="E23" s="110"/>
      <c r="F23" s="110"/>
      <c r="G23" s="110"/>
      <c r="H23" s="110"/>
      <c r="I23" s="110"/>
      <c r="J23" s="110"/>
      <c r="K23" s="111" t="s">
        <v>444</v>
      </c>
    </row>
    <row r="27" spans="2:11" ht="15.5" x14ac:dyDescent="0.35">
      <c r="B27" s="34" t="s">
        <v>358</v>
      </c>
    </row>
    <row r="29" spans="2:11" x14ac:dyDescent="0.35">
      <c r="B29" s="1" t="s">
        <v>354</v>
      </c>
    </row>
    <row r="31" spans="2:11" x14ac:dyDescent="0.35">
      <c r="B31" s="113" t="s">
        <v>23</v>
      </c>
      <c r="C31" s="114">
        <v>2020</v>
      </c>
      <c r="D31" s="114">
        <v>2021</v>
      </c>
      <c r="E31" s="114">
        <v>2022</v>
      </c>
      <c r="F31" s="114">
        <v>2023</v>
      </c>
      <c r="G31" s="114">
        <v>2024</v>
      </c>
      <c r="H31" s="114">
        <v>2025</v>
      </c>
      <c r="I31" s="114">
        <v>2026</v>
      </c>
      <c r="J31" s="114">
        <v>2027</v>
      </c>
      <c r="K31" s="114">
        <v>2028</v>
      </c>
    </row>
    <row r="32" spans="2:11" x14ac:dyDescent="0.35">
      <c r="B32" s="153" t="s">
        <v>24</v>
      </c>
      <c r="C32" s="154">
        <v>66561.975783000002</v>
      </c>
      <c r="D32" s="154">
        <v>71381.397251000002</v>
      </c>
      <c r="E32" s="154">
        <v>79597.190827999992</v>
      </c>
      <c r="F32" s="154">
        <v>88074.858636000019</v>
      </c>
      <c r="G32" s="154">
        <v>94197.989576000007</v>
      </c>
      <c r="H32" s="154">
        <v>99000.743942000016</v>
      </c>
      <c r="I32" s="154">
        <v>103145.75941400001</v>
      </c>
      <c r="J32" s="154">
        <v>106991.95887099998</v>
      </c>
      <c r="K32" s="154">
        <v>110753.565111</v>
      </c>
    </row>
    <row r="33" spans="2:16" x14ac:dyDescent="0.35">
      <c r="B33" s="55" t="s">
        <v>25</v>
      </c>
      <c r="C33" s="112">
        <v>36591.417516000001</v>
      </c>
      <c r="D33" s="112">
        <v>40017.080872999999</v>
      </c>
      <c r="E33" s="112">
        <v>44476.156022999996</v>
      </c>
      <c r="F33" s="112">
        <v>49570.336771000009</v>
      </c>
      <c r="G33" s="112">
        <v>53775.365095999994</v>
      </c>
      <c r="H33" s="112">
        <v>57184.497293000008</v>
      </c>
      <c r="I33" s="112">
        <v>60192.297130999999</v>
      </c>
      <c r="J33" s="112">
        <v>62966.962051999995</v>
      </c>
      <c r="K33" s="112">
        <v>65692.310457</v>
      </c>
    </row>
    <row r="34" spans="2:16" x14ac:dyDescent="0.35">
      <c r="B34" s="55" t="s">
        <v>26</v>
      </c>
      <c r="C34" s="112">
        <v>29970.558267000004</v>
      </c>
      <c r="D34" s="112">
        <v>31364.316378</v>
      </c>
      <c r="E34" s="112">
        <v>35121.034804999996</v>
      </c>
      <c r="F34" s="112">
        <v>38504.521864999995</v>
      </c>
      <c r="G34" s="112">
        <v>40422.624479999999</v>
      </c>
      <c r="H34" s="112">
        <v>41816.246648999986</v>
      </c>
      <c r="I34" s="112">
        <v>42953.462282999993</v>
      </c>
      <c r="J34" s="112">
        <v>44024.996818999993</v>
      </c>
      <c r="K34" s="112">
        <v>45061.254653999997</v>
      </c>
    </row>
    <row r="35" spans="2:16" x14ac:dyDescent="0.35">
      <c r="B35" s="153" t="s">
        <v>27</v>
      </c>
      <c r="C35" s="154">
        <v>270606.23505899991</v>
      </c>
      <c r="D35" s="154">
        <v>278287.10242000013</v>
      </c>
      <c r="E35" s="154">
        <v>288450.17617199989</v>
      </c>
      <c r="F35" s="154">
        <v>302674.94534199988</v>
      </c>
      <c r="G35" s="154">
        <v>317747.12597700016</v>
      </c>
      <c r="H35" s="154">
        <v>331421.12144399999</v>
      </c>
      <c r="I35" s="154">
        <v>342710.65762400004</v>
      </c>
      <c r="J35" s="154">
        <v>352348.23069000005</v>
      </c>
      <c r="K35" s="154">
        <v>360977.97055899992</v>
      </c>
    </row>
    <row r="36" spans="2:16" x14ac:dyDescent="0.35">
      <c r="B36" s="55" t="s">
        <v>28</v>
      </c>
      <c r="C36" s="112">
        <v>28282.327485999998</v>
      </c>
      <c r="D36" s="112">
        <v>29229.794056000002</v>
      </c>
      <c r="E36" s="112">
        <v>33476.257257999998</v>
      </c>
      <c r="F36" s="112">
        <v>36478.337622999999</v>
      </c>
      <c r="G36" s="112">
        <v>39810.076000000001</v>
      </c>
      <c r="H36" s="112">
        <v>43471.832688000002</v>
      </c>
      <c r="I36" s="112">
        <v>47482.101628999997</v>
      </c>
      <c r="J36" s="112">
        <v>51930.617364000005</v>
      </c>
      <c r="K36" s="112">
        <v>56950.036548999997</v>
      </c>
    </row>
    <row r="37" spans="2:16" x14ac:dyDescent="0.35">
      <c r="B37" s="55" t="s">
        <v>29</v>
      </c>
      <c r="C37" s="112">
        <v>242323.90757299997</v>
      </c>
      <c r="D37" s="112">
        <v>249057.30836400011</v>
      </c>
      <c r="E37" s="112">
        <v>254973.91891400001</v>
      </c>
      <c r="F37" s="112">
        <v>266196.60771900002</v>
      </c>
      <c r="G37" s="112">
        <v>277937.0499770001</v>
      </c>
      <c r="H37" s="112">
        <v>287949.28875599999</v>
      </c>
      <c r="I37" s="112">
        <v>295228.555995</v>
      </c>
      <c r="J37" s="112">
        <v>300417.61332599999</v>
      </c>
      <c r="K37" s="112">
        <v>304027.93401000003</v>
      </c>
    </row>
    <row r="38" spans="2:16" x14ac:dyDescent="0.35">
      <c r="B38" s="153" t="s">
        <v>30</v>
      </c>
      <c r="C38" s="154">
        <v>245837.010328</v>
      </c>
      <c r="D38" s="154">
        <v>256628.30664599998</v>
      </c>
      <c r="E38" s="154">
        <v>271172.04058700002</v>
      </c>
      <c r="F38" s="154">
        <v>285198.63655300002</v>
      </c>
      <c r="G38" s="154">
        <v>296143.98037599999</v>
      </c>
      <c r="H38" s="154">
        <v>307957.849537</v>
      </c>
      <c r="I38" s="154">
        <v>319237.18248999998</v>
      </c>
      <c r="J38" s="154">
        <v>330439.96020099998</v>
      </c>
      <c r="K38" s="154">
        <v>342037.88256299996</v>
      </c>
    </row>
    <row r="39" spans="2:16" x14ac:dyDescent="0.35">
      <c r="B39" s="55" t="s">
        <v>31</v>
      </c>
      <c r="C39" s="112">
        <v>46095.441022000006</v>
      </c>
      <c r="D39" s="112">
        <v>49128.771642</v>
      </c>
      <c r="E39" s="112">
        <v>52619.906606999997</v>
      </c>
      <c r="F39" s="112">
        <v>56221.282931000002</v>
      </c>
      <c r="G39" s="112">
        <v>57645.721856000004</v>
      </c>
      <c r="H39" s="112">
        <v>60460.427169000002</v>
      </c>
      <c r="I39" s="112">
        <v>63081.504708</v>
      </c>
      <c r="J39" s="112">
        <v>65688.630107999983</v>
      </c>
      <c r="K39" s="112">
        <v>68363.706628999993</v>
      </c>
    </row>
    <row r="40" spans="2:16" x14ac:dyDescent="0.35">
      <c r="B40" s="55" t="s">
        <v>32</v>
      </c>
      <c r="C40" s="112">
        <v>199741.56930600002</v>
      </c>
      <c r="D40" s="112">
        <v>207499.535004</v>
      </c>
      <c r="E40" s="112">
        <v>218552.13398000001</v>
      </c>
      <c r="F40" s="112">
        <v>228977.35362200002</v>
      </c>
      <c r="G40" s="112">
        <v>238498.25852000003</v>
      </c>
      <c r="H40" s="112">
        <v>247497.422368</v>
      </c>
      <c r="I40" s="112">
        <v>256155.67778199998</v>
      </c>
      <c r="J40" s="112">
        <v>264751.33009299997</v>
      </c>
      <c r="K40" s="112">
        <v>273674.175934</v>
      </c>
    </row>
    <row r="41" spans="2:16" x14ac:dyDescent="0.35">
      <c r="B41" s="153" t="s">
        <v>33</v>
      </c>
      <c r="C41" s="154">
        <v>134119.466403</v>
      </c>
      <c r="D41" s="154">
        <v>135795.939464</v>
      </c>
      <c r="E41" s="154">
        <v>139068.57561000003</v>
      </c>
      <c r="F41" s="154">
        <v>142811.08313599997</v>
      </c>
      <c r="G41" s="154">
        <v>145803.806874</v>
      </c>
      <c r="H41" s="154">
        <v>148416.094805</v>
      </c>
      <c r="I41" s="154">
        <v>150848.08393799997</v>
      </c>
      <c r="J41" s="154">
        <v>153200.102962</v>
      </c>
      <c r="K41" s="154">
        <v>155477.16714000001</v>
      </c>
      <c r="P41" s="1" t="s">
        <v>355</v>
      </c>
    </row>
    <row r="42" spans="2:16" x14ac:dyDescent="0.35">
      <c r="B42" s="55" t="s">
        <v>34</v>
      </c>
      <c r="C42" s="112">
        <v>105220.84579499999</v>
      </c>
      <c r="D42" s="112">
        <v>105747.68523</v>
      </c>
      <c r="E42" s="112">
        <v>108086.84162600001</v>
      </c>
      <c r="F42" s="112">
        <v>110625.14999200001</v>
      </c>
      <c r="G42" s="112">
        <v>112721.42413100002</v>
      </c>
      <c r="H42" s="112">
        <v>114626.650308</v>
      </c>
      <c r="I42" s="112">
        <v>116426.70957499999</v>
      </c>
      <c r="J42" s="112">
        <v>118164.95459999998</v>
      </c>
      <c r="K42" s="112">
        <v>119837.873523</v>
      </c>
    </row>
    <row r="43" spans="2:16" x14ac:dyDescent="0.35">
      <c r="B43" s="55" t="s">
        <v>35</v>
      </c>
      <c r="C43" s="112">
        <v>28898.620608000001</v>
      </c>
      <c r="D43" s="112">
        <v>30048.254234</v>
      </c>
      <c r="E43" s="112">
        <v>30981.733984000002</v>
      </c>
      <c r="F43" s="112">
        <v>32185.933144000006</v>
      </c>
      <c r="G43" s="112">
        <v>33082.382743000002</v>
      </c>
      <c r="H43" s="112">
        <v>33789.444496999997</v>
      </c>
      <c r="I43" s="112">
        <v>34421.374362999995</v>
      </c>
      <c r="J43" s="112">
        <v>35035.148362</v>
      </c>
      <c r="K43" s="112">
        <v>35639.293616999996</v>
      </c>
    </row>
    <row r="44" spans="2:16" x14ac:dyDescent="0.35">
      <c r="B44" s="115" t="s">
        <v>36</v>
      </c>
      <c r="C44" s="107">
        <v>717124.68757299986</v>
      </c>
      <c r="D44" s="107">
        <v>742092.74578100001</v>
      </c>
      <c r="E44" s="107">
        <v>778287.98319699999</v>
      </c>
      <c r="F44" s="107">
        <v>818759.52366699988</v>
      </c>
      <c r="G44" s="107">
        <v>853892.90280300018</v>
      </c>
      <c r="H44" s="107">
        <v>886795.80972799996</v>
      </c>
      <c r="I44" s="107">
        <v>915941.68346600002</v>
      </c>
      <c r="J44" s="107">
        <v>942980.25272400002</v>
      </c>
      <c r="K44" s="107">
        <v>969246.58537299989</v>
      </c>
    </row>
    <row r="45" spans="2:16" x14ac:dyDescent="0.35">
      <c r="B45" s="84" t="s">
        <v>12</v>
      </c>
      <c r="C45" s="110"/>
      <c r="D45" s="110"/>
      <c r="E45" s="110"/>
      <c r="F45" s="110"/>
      <c r="G45" s="110"/>
      <c r="H45" s="110"/>
      <c r="I45" s="110"/>
      <c r="J45" s="110"/>
      <c r="K45" s="111" t="s">
        <v>444</v>
      </c>
    </row>
    <row r="49" spans="2:11" ht="15.5" x14ac:dyDescent="0.35">
      <c r="B49" s="34" t="s">
        <v>359</v>
      </c>
    </row>
    <row r="51" spans="2:11" x14ac:dyDescent="0.35">
      <c r="B51" s="1" t="s">
        <v>356</v>
      </c>
    </row>
    <row r="53" spans="2:11" x14ac:dyDescent="0.35">
      <c r="B53" s="113" t="s">
        <v>23</v>
      </c>
      <c r="C53" s="114">
        <v>2020</v>
      </c>
      <c r="D53" s="114">
        <v>2021</v>
      </c>
      <c r="E53" s="114">
        <v>2022</v>
      </c>
      <c r="F53" s="114">
        <v>2023</v>
      </c>
      <c r="G53" s="114">
        <v>2024</v>
      </c>
      <c r="H53" s="114">
        <v>2025</v>
      </c>
      <c r="I53" s="114">
        <v>2026</v>
      </c>
      <c r="J53" s="114">
        <v>2027</v>
      </c>
      <c r="K53" s="114">
        <v>2028</v>
      </c>
    </row>
    <row r="54" spans="2:11" x14ac:dyDescent="0.35">
      <c r="B54" s="153" t="s">
        <v>24</v>
      </c>
      <c r="C54" s="155">
        <v>3.6736811936967948</v>
      </c>
      <c r="D54" s="155">
        <v>3.7539584146541403</v>
      </c>
      <c r="E54" s="155">
        <v>3.947606563868836</v>
      </c>
      <c r="F54" s="155">
        <v>4.1107078578407146</v>
      </c>
      <c r="G54" s="155">
        <v>4.1817490347145476</v>
      </c>
      <c r="H54" s="155">
        <v>4.2048899446875359</v>
      </c>
      <c r="I54" s="155">
        <v>4.2081369312331169</v>
      </c>
      <c r="J54" s="155">
        <v>4.2026974567634934</v>
      </c>
      <c r="K54" s="155">
        <v>4.1949148474632132</v>
      </c>
    </row>
    <row r="55" spans="2:11" x14ac:dyDescent="0.35">
      <c r="B55" s="55" t="s">
        <v>25</v>
      </c>
      <c r="C55" s="149">
        <v>2.6540619376601091</v>
      </c>
      <c r="D55" s="149">
        <v>2.7708653186233958</v>
      </c>
      <c r="E55" s="149">
        <v>2.9065682492856704</v>
      </c>
      <c r="F55" s="149">
        <v>3.0372427951374648</v>
      </c>
      <c r="G55" s="149">
        <v>3.1131264867900974</v>
      </c>
      <c r="H55" s="149">
        <v>3.1485354061255775</v>
      </c>
      <c r="I55" s="149">
        <v>3.1663145762964175</v>
      </c>
      <c r="J55" s="149">
        <v>3.1729957920799654</v>
      </c>
      <c r="K55" s="149">
        <v>3.1764752472611368</v>
      </c>
    </row>
    <row r="56" spans="2:11" x14ac:dyDescent="0.35">
      <c r="B56" s="55" t="s">
        <v>26</v>
      </c>
      <c r="C56" s="149">
        <v>6.9189625691980083</v>
      </c>
      <c r="D56" s="149">
        <v>6.8587673562430762</v>
      </c>
      <c r="E56" s="149">
        <v>7.2243841086077367</v>
      </c>
      <c r="F56" s="149">
        <v>7.5426867786996068</v>
      </c>
      <c r="G56" s="149">
        <v>7.6962787037344675</v>
      </c>
      <c r="H56" s="149">
        <v>7.7697339164070263</v>
      </c>
      <c r="I56" s="149">
        <v>7.8085564546289312</v>
      </c>
      <c r="J56" s="149">
        <v>7.8430009681564989</v>
      </c>
      <c r="K56" s="149">
        <v>7.8764918297285638</v>
      </c>
    </row>
    <row r="57" spans="2:11" x14ac:dyDescent="0.35">
      <c r="B57" s="153" t="s">
        <v>27</v>
      </c>
      <c r="C57" s="155">
        <v>4.159479228957216</v>
      </c>
      <c r="D57" s="155">
        <v>4.0053158871637811</v>
      </c>
      <c r="E57" s="155">
        <v>3.8573125844093816</v>
      </c>
      <c r="F57" s="155">
        <v>3.7313907681649594</v>
      </c>
      <c r="G57" s="155">
        <v>3.6287258052999043</v>
      </c>
      <c r="H57" s="155">
        <v>3.5544289435286709</v>
      </c>
      <c r="I57" s="155">
        <v>3.4976397212934138</v>
      </c>
      <c r="J57" s="155">
        <v>3.4596741715207622</v>
      </c>
      <c r="K57" s="155">
        <v>3.4447413297362184</v>
      </c>
    </row>
    <row r="58" spans="2:11" x14ac:dyDescent="0.35">
      <c r="B58" s="55" t="s">
        <v>28</v>
      </c>
      <c r="C58" s="149">
        <v>1.4679023869835222</v>
      </c>
      <c r="D58" s="149">
        <v>1.4904486363018066</v>
      </c>
      <c r="E58" s="149">
        <v>1.6905441173387681</v>
      </c>
      <c r="F58" s="149">
        <v>1.8253583469226946</v>
      </c>
      <c r="G58" s="149">
        <v>1.9524261404189629</v>
      </c>
      <c r="H58" s="149">
        <v>2.0793607098827946</v>
      </c>
      <c r="I58" s="149">
        <v>2.2120446126584135</v>
      </c>
      <c r="J58" s="149">
        <v>2.3579829316136744</v>
      </c>
      <c r="K58" s="149">
        <v>2.5238585985355071</v>
      </c>
    </row>
    <row r="59" spans="2:11" x14ac:dyDescent="0.35">
      <c r="B59" s="55" t="s">
        <v>29</v>
      </c>
      <c r="C59" s="149">
        <v>5.2920071300858913</v>
      </c>
      <c r="D59" s="149">
        <v>4.9943279064855854</v>
      </c>
      <c r="E59" s="149">
        <v>4.6377421947617741</v>
      </c>
      <c r="F59" s="149">
        <v>4.3544812117118399</v>
      </c>
      <c r="G59" s="149">
        <v>4.1375488093297799</v>
      </c>
      <c r="H59" s="149">
        <v>3.9807525687239749</v>
      </c>
      <c r="I59" s="149">
        <v>3.8582812938031599</v>
      </c>
      <c r="J59" s="149">
        <v>3.7636404913243471</v>
      </c>
      <c r="K59" s="149">
        <v>3.6974512463760809</v>
      </c>
    </row>
    <row r="60" spans="2:11" x14ac:dyDescent="0.35">
      <c r="B60" s="153" t="s">
        <v>30</v>
      </c>
      <c r="C60" s="155">
        <v>16.866647168331539</v>
      </c>
      <c r="D60" s="155">
        <v>16.411840685489398</v>
      </c>
      <c r="E60" s="155">
        <v>16.469330461407385</v>
      </c>
      <c r="F60" s="155">
        <v>16.649381166905318</v>
      </c>
      <c r="G60" s="155">
        <v>16.565974177496052</v>
      </c>
      <c r="H60" s="155">
        <v>16.577284594493857</v>
      </c>
      <c r="I60" s="155">
        <v>16.591585001555426</v>
      </c>
      <c r="J60" s="155">
        <v>16.613385786480332</v>
      </c>
      <c r="K60" s="155">
        <v>16.651840301042068</v>
      </c>
    </row>
    <row r="61" spans="2:11" x14ac:dyDescent="0.35">
      <c r="B61" s="55" t="s">
        <v>31</v>
      </c>
      <c r="C61" s="149">
        <v>5.7526067255385573</v>
      </c>
      <c r="D61" s="149">
        <v>5.7266391394869229</v>
      </c>
      <c r="E61" s="149">
        <v>5.862628446331108</v>
      </c>
      <c r="F61" s="149">
        <v>6.113490760562005</v>
      </c>
      <c r="G61" s="149">
        <v>6.107212690111071</v>
      </c>
      <c r="H61" s="149">
        <v>6.2414553102571384</v>
      </c>
      <c r="I61" s="149">
        <v>6.3570401718703522</v>
      </c>
      <c r="J61" s="149">
        <v>6.4725450383111838</v>
      </c>
      <c r="K61" s="149">
        <v>6.5915283540534366</v>
      </c>
    </row>
    <row r="62" spans="2:11" x14ac:dyDescent="0.35">
      <c r="B62" s="55" t="s">
        <v>32</v>
      </c>
      <c r="C62" s="149">
        <v>30.437423459121394</v>
      </c>
      <c r="D62" s="149">
        <v>29.400075127037535</v>
      </c>
      <c r="E62" s="149">
        <v>29.179993693220176</v>
      </c>
      <c r="F62" s="149">
        <v>28.862381408507865</v>
      </c>
      <c r="G62" s="149">
        <v>28.265844540954674</v>
      </c>
      <c r="H62" s="149">
        <v>27.839395253809528</v>
      </c>
      <c r="I62" s="149">
        <v>27.490957725971164</v>
      </c>
      <c r="J62" s="149">
        <v>27.178588495488029</v>
      </c>
      <c r="K62" s="149">
        <v>26.912342080116197</v>
      </c>
    </row>
    <row r="63" spans="2:11" x14ac:dyDescent="0.35">
      <c r="B63" s="153" t="s">
        <v>33</v>
      </c>
      <c r="C63" s="155">
        <v>9.8784741362753472</v>
      </c>
      <c r="D63" s="155">
        <v>9.6331362160504472</v>
      </c>
      <c r="E63" s="155">
        <v>9.5667087016894605</v>
      </c>
      <c r="F63" s="155">
        <v>9.5907809551864158</v>
      </c>
      <c r="G63" s="155">
        <v>9.6047347537702965</v>
      </c>
      <c r="H63" s="155">
        <v>9.6500024190465687</v>
      </c>
      <c r="I63" s="155">
        <v>9.7023942056825678</v>
      </c>
      <c r="J63" s="155">
        <v>9.7567937553083119</v>
      </c>
      <c r="K63" s="155">
        <v>9.8083469103849659</v>
      </c>
    </row>
    <row r="64" spans="2:11" x14ac:dyDescent="0.35">
      <c r="B64" s="55" t="s">
        <v>34</v>
      </c>
      <c r="C64" s="149">
        <v>13.784811702370249</v>
      </c>
      <c r="D64" s="149">
        <v>13.214513389402619</v>
      </c>
      <c r="E64" s="149">
        <v>12.907918408908005</v>
      </c>
      <c r="F64" s="149">
        <v>12.705729881930093</v>
      </c>
      <c r="G64" s="149">
        <v>12.592420023940662</v>
      </c>
      <c r="H64" s="149">
        <v>12.568640296469896</v>
      </c>
      <c r="I64" s="149">
        <v>12.57231329141087</v>
      </c>
      <c r="J64" s="149">
        <v>12.585477493408312</v>
      </c>
      <c r="K64" s="149">
        <v>12.596875078050584</v>
      </c>
    </row>
    <row r="65" spans="2:12" x14ac:dyDescent="0.35">
      <c r="B65" s="55" t="s">
        <v>35</v>
      </c>
      <c r="C65" s="149">
        <v>4.8619432395528985</v>
      </c>
      <c r="D65" s="149">
        <v>4.9304995043470576</v>
      </c>
      <c r="E65" s="149">
        <v>5.0270245656041928</v>
      </c>
      <c r="F65" s="149">
        <v>5.2049294298464019</v>
      </c>
      <c r="G65" s="149">
        <v>5.3111289150298173</v>
      </c>
      <c r="H65" s="149">
        <v>5.3978036955253437</v>
      </c>
      <c r="I65" s="149">
        <v>5.4750535522284576</v>
      </c>
      <c r="J65" s="149">
        <v>5.5497730384187145</v>
      </c>
      <c r="K65" s="149">
        <v>5.6229235246512292</v>
      </c>
    </row>
    <row r="66" spans="2:12" x14ac:dyDescent="0.35">
      <c r="B66" s="115" t="s">
        <v>36</v>
      </c>
      <c r="C66" s="150">
        <v>6.4415135956970921</v>
      </c>
      <c r="D66" s="150">
        <v>6.276796852111568</v>
      </c>
      <c r="E66" s="150">
        <v>6.1795622101142325</v>
      </c>
      <c r="F66" s="150">
        <v>6.0846398460591802</v>
      </c>
      <c r="G66" s="150">
        <v>5.9651299591949689</v>
      </c>
      <c r="H66" s="150">
        <v>5.8828351792171807</v>
      </c>
      <c r="I66" s="150">
        <v>5.8235316321540527</v>
      </c>
      <c r="J66" s="150">
        <v>5.7889145938695474</v>
      </c>
      <c r="K66" s="150">
        <v>5.7836136174916417</v>
      </c>
    </row>
    <row r="67" spans="2:12" x14ac:dyDescent="0.35">
      <c r="B67" s="84" t="s">
        <v>12</v>
      </c>
      <c r="C67" s="110"/>
      <c r="D67" s="110"/>
      <c r="E67" s="110"/>
      <c r="F67" s="110"/>
      <c r="G67" s="110"/>
      <c r="H67" s="110"/>
      <c r="I67" s="110"/>
      <c r="J67" s="110"/>
      <c r="K67" s="111" t="s">
        <v>444</v>
      </c>
    </row>
    <row r="71" spans="2:12" x14ac:dyDescent="0.35">
      <c r="B71" s="20" t="s">
        <v>0</v>
      </c>
    </row>
    <row r="73" spans="2:12" x14ac:dyDescent="0.35">
      <c r="B73" s="11" t="s">
        <v>2</v>
      </c>
      <c r="H73" s="11" t="s">
        <v>6</v>
      </c>
      <c r="J73" s="11" t="s">
        <v>73</v>
      </c>
    </row>
    <row r="74" spans="2:12" x14ac:dyDescent="0.35">
      <c r="B74" s="1" t="s">
        <v>459</v>
      </c>
      <c r="H74" s="88">
        <v>45352</v>
      </c>
      <c r="J74" s="1" t="s">
        <v>140</v>
      </c>
    </row>
    <row r="75" spans="2:12" x14ac:dyDescent="0.35">
      <c r="B75" s="123" t="s">
        <v>153</v>
      </c>
    </row>
    <row r="78" spans="2:12" x14ac:dyDescent="0.35">
      <c r="B78" s="20" t="s">
        <v>14</v>
      </c>
    </row>
    <row r="79" spans="2:12" ht="15.5" x14ac:dyDescent="0.35">
      <c r="B79" s="60"/>
      <c r="C79" s="61"/>
      <c r="D79" s="61"/>
      <c r="E79" s="61"/>
      <c r="F79" s="61"/>
      <c r="G79" s="61"/>
      <c r="H79" s="62"/>
      <c r="I79" s="60"/>
      <c r="J79" s="60"/>
      <c r="K79" s="60"/>
    </row>
    <row r="80" spans="2:12" ht="47.25" customHeight="1" x14ac:dyDescent="0.35">
      <c r="B80" s="223" t="s">
        <v>139</v>
      </c>
      <c r="C80" s="222"/>
      <c r="D80" s="222"/>
      <c r="E80" s="222"/>
      <c r="F80" s="222"/>
      <c r="G80" s="222"/>
      <c r="H80" s="222"/>
      <c r="I80" s="222"/>
      <c r="J80" s="222"/>
      <c r="K80" s="222"/>
      <c r="L80" s="37"/>
    </row>
    <row r="81" spans="2:12" x14ac:dyDescent="0.35">
      <c r="B81" s="90"/>
    </row>
    <row r="82" spans="2:12" ht="57.75" customHeight="1" x14ac:dyDescent="0.35">
      <c r="B82" s="223" t="s">
        <v>139</v>
      </c>
      <c r="C82" s="222"/>
      <c r="D82" s="222"/>
      <c r="E82" s="222"/>
      <c r="F82" s="222"/>
      <c r="G82" s="222"/>
      <c r="H82" s="222"/>
      <c r="I82" s="222"/>
      <c r="J82" s="222"/>
      <c r="K82" s="222"/>
    </row>
    <row r="83" spans="2:12" ht="54.65" customHeight="1" x14ac:dyDescent="0.35">
      <c r="B83" s="223" t="s">
        <v>357</v>
      </c>
      <c r="C83" s="222"/>
      <c r="D83" s="222"/>
      <c r="E83" s="222"/>
      <c r="F83" s="222"/>
      <c r="G83" s="222"/>
      <c r="H83" s="222"/>
      <c r="I83" s="222"/>
      <c r="J83" s="222"/>
      <c r="K83" s="222"/>
    </row>
    <row r="84" spans="2:12" ht="49" customHeight="1" x14ac:dyDescent="0.35">
      <c r="B84" s="223" t="s">
        <v>361</v>
      </c>
      <c r="C84" s="222"/>
      <c r="D84" s="222"/>
      <c r="E84" s="222"/>
      <c r="F84" s="222"/>
      <c r="G84" s="222"/>
      <c r="H84" s="222"/>
      <c r="I84" s="222"/>
      <c r="J84" s="222"/>
      <c r="K84" s="222"/>
      <c r="L84" s="37"/>
    </row>
  </sheetData>
  <mergeCells count="4">
    <mergeCell ref="B80:K80"/>
    <mergeCell ref="B82:K82"/>
    <mergeCell ref="B83:K83"/>
    <mergeCell ref="B84:K84"/>
  </mergeCells>
  <conditionalFormatting sqref="C10:K22">
    <cfRule type="expression" dxfId="89" priority="21">
      <formula>$C$8="Population Penetration"</formula>
    </cfRule>
    <cfRule type="expression" dxfId="88" priority="22">
      <formula>$C$7="Service revenues"</formula>
    </cfRule>
    <cfRule type="expression" dxfId="87" priority="23">
      <formula>$C$7="Unique users"</formula>
    </cfRule>
    <cfRule type="expression" dxfId="86" priority="24">
      <formula>$C$7="Subscriptions"</formula>
    </cfRule>
    <cfRule type="expression" dxfId="85" priority="25">
      <formula>$C$7="ARPU (calculated) per subscription"</formula>
    </cfRule>
  </conditionalFormatting>
  <conditionalFormatting sqref="C32:K44">
    <cfRule type="expression" dxfId="84" priority="16">
      <formula>$C$7="Population Penetration"</formula>
    </cfRule>
    <cfRule type="expression" dxfId="83" priority="17">
      <formula>$C$6="Service revenues"</formula>
    </cfRule>
    <cfRule type="expression" dxfId="82" priority="18">
      <formula>$C$6="Unique users"</formula>
    </cfRule>
    <cfRule type="expression" dxfId="81" priority="19">
      <formula>$C$6="Subscriptions"</formula>
    </cfRule>
    <cfRule type="expression" dxfId="80" priority="20">
      <formula>$C$6="ARPU (calculated) per subscription"</formula>
    </cfRule>
  </conditionalFormatting>
  <conditionalFormatting sqref="C54:K66">
    <cfRule type="expression" dxfId="79" priority="11">
      <formula>$C$7="Population Penetration"</formula>
    </cfRule>
    <cfRule type="expression" dxfId="78" priority="12">
      <formula>$C$6="Service revenues"</formula>
    </cfRule>
    <cfRule type="expression" dxfId="77" priority="13">
      <formula>$C$6="Unique users"</formula>
    </cfRule>
    <cfRule type="expression" dxfId="76" priority="14">
      <formula>$C$6="Subscriptions"</formula>
    </cfRule>
    <cfRule type="expression" dxfId="75" priority="15">
      <formula>$C$6="ARPU (calculated) per subscription"</formula>
    </cfRule>
  </conditionalFormatting>
  <hyperlinks>
    <hyperlink ref="A3" location="MOBILE!A1" display="Back to MOBILE menu" xr:uid="{E468AC35-4030-4E12-8951-05963B4CEF17}"/>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E4588-80D8-4F97-96FC-E0A44B5AB086}">
  <sheetPr>
    <tabColor rgb="FF9966FF"/>
  </sheetPr>
  <dimension ref="A1:T105"/>
  <sheetViews>
    <sheetView zoomScale="80" zoomScaleNormal="80" workbookViewId="0">
      <selection activeCell="O53" sqref="O53"/>
    </sheetView>
  </sheetViews>
  <sheetFormatPr defaultColWidth="9.1796875" defaultRowHeight="14.5" x14ac:dyDescent="0.35"/>
  <cols>
    <col min="1" max="1" width="9.1796875" style="1"/>
    <col min="2" max="2" width="34.81640625" style="1" customWidth="1"/>
    <col min="3" max="3" width="14.26953125" style="1" customWidth="1"/>
    <col min="4" max="4" width="17.54296875" style="1" customWidth="1"/>
    <col min="5" max="5" width="19.453125" style="1" customWidth="1"/>
    <col min="6" max="6" width="17.54296875" style="1" customWidth="1"/>
    <col min="7" max="8" width="17.1796875" style="1" customWidth="1"/>
    <col min="9" max="9" width="18.81640625" style="1" customWidth="1"/>
    <col min="10" max="10" width="16.453125" style="1" customWidth="1"/>
    <col min="11" max="11" width="16.81640625" style="1" customWidth="1"/>
    <col min="12" max="15" width="9.1796875" style="1"/>
    <col min="16" max="16" width="20.81640625" style="1" customWidth="1"/>
    <col min="17" max="16384" width="9.1796875" style="1"/>
  </cols>
  <sheetData>
    <row r="1" spans="1:11" s="3" customFormat="1" ht="36.75" customHeight="1" x14ac:dyDescent="0.6">
      <c r="A1" s="9" t="s">
        <v>477</v>
      </c>
    </row>
    <row r="2" spans="1:11" s="3" customFormat="1" ht="17.25" customHeight="1" x14ac:dyDescent="0.35"/>
    <row r="3" spans="1:11" x14ac:dyDescent="0.35">
      <c r="A3" s="6" t="s">
        <v>472</v>
      </c>
    </row>
    <row r="5" spans="1:11" x14ac:dyDescent="0.35">
      <c r="B5" s="11" t="s">
        <v>461</v>
      </c>
    </row>
    <row r="7" spans="1:11" x14ac:dyDescent="0.35">
      <c r="B7" s="113" t="s">
        <v>23</v>
      </c>
      <c r="C7" s="114">
        <v>2020</v>
      </c>
      <c r="D7" s="114">
        <v>2021</v>
      </c>
      <c r="E7" s="114">
        <v>2022</v>
      </c>
      <c r="F7" s="114">
        <v>2023</v>
      </c>
      <c r="G7" s="114">
        <v>2024</v>
      </c>
      <c r="H7" s="114">
        <v>2025</v>
      </c>
      <c r="I7" s="114">
        <v>2026</v>
      </c>
      <c r="J7" s="114">
        <v>2027</v>
      </c>
      <c r="K7" s="114">
        <v>2028</v>
      </c>
    </row>
    <row r="8" spans="1:11" x14ac:dyDescent="0.35">
      <c r="B8" s="153" t="s">
        <v>24</v>
      </c>
      <c r="C8" s="193">
        <v>2.0613121735896152</v>
      </c>
      <c r="D8" s="193">
        <v>2.6024223010735548</v>
      </c>
      <c r="E8" s="193">
        <v>3.0141238236585637</v>
      </c>
      <c r="F8" s="193">
        <v>3.4108231475857154</v>
      </c>
      <c r="G8" s="193">
        <v>3.8929854685993441</v>
      </c>
      <c r="H8" s="193">
        <v>4.5740459162233567</v>
      </c>
      <c r="I8" s="193">
        <v>5.5311683265995031</v>
      </c>
      <c r="J8" s="193">
        <v>6.8553306483278602</v>
      </c>
      <c r="K8" s="193">
        <v>8.7041733671763577</v>
      </c>
    </row>
    <row r="9" spans="1:11" x14ac:dyDescent="0.35">
      <c r="B9" s="55" t="s">
        <v>25</v>
      </c>
      <c r="C9" s="194">
        <v>1.0904559735064245</v>
      </c>
      <c r="D9" s="194">
        <v>1.3784210680539417</v>
      </c>
      <c r="E9" s="194">
        <v>1.5747454347444558</v>
      </c>
      <c r="F9" s="194">
        <v>1.804156865835145</v>
      </c>
      <c r="G9" s="194">
        <v>2.0945251606911413</v>
      </c>
      <c r="H9" s="194">
        <v>2.5028593454802763</v>
      </c>
      <c r="I9" s="194">
        <v>3.1072576256285056</v>
      </c>
      <c r="J9" s="194">
        <v>3.9650796607821666</v>
      </c>
      <c r="K9" s="194">
        <v>5.1882838477960336</v>
      </c>
    </row>
    <row r="10" spans="1:11" x14ac:dyDescent="0.35">
      <c r="B10" s="55" t="s">
        <v>26</v>
      </c>
      <c r="C10" s="194">
        <v>5.0426159285452439</v>
      </c>
      <c r="D10" s="194">
        <v>6.4384643693858754</v>
      </c>
      <c r="E10" s="194">
        <v>7.5170058055834188</v>
      </c>
      <c r="F10" s="194">
        <v>8.476620956710553</v>
      </c>
      <c r="G10" s="194">
        <v>9.6902532895689504</v>
      </c>
      <c r="H10" s="194">
        <v>11.578508153977346</v>
      </c>
      <c r="I10" s="194">
        <v>13.91638589138554</v>
      </c>
      <c r="J10" s="194">
        <v>17.070879065350464</v>
      </c>
      <c r="K10" s="194">
        <v>21.393693470852266</v>
      </c>
    </row>
    <row r="11" spans="1:11" x14ac:dyDescent="0.35">
      <c r="B11" s="153" t="s">
        <v>27</v>
      </c>
      <c r="C11" s="193">
        <v>5.9787992555724285</v>
      </c>
      <c r="D11" s="193">
        <v>7.6594055714733464</v>
      </c>
      <c r="E11" s="193">
        <v>8.5736113184663321</v>
      </c>
      <c r="F11" s="193">
        <v>9.2830577655381923</v>
      </c>
      <c r="G11" s="193">
        <v>10.176400934524912</v>
      </c>
      <c r="H11" s="193">
        <v>11.492682818895995</v>
      </c>
      <c r="I11" s="193">
        <v>13.285055638102177</v>
      </c>
      <c r="J11" s="193">
        <v>15.666644050875213</v>
      </c>
      <c r="K11" s="193">
        <v>18.879341593809428</v>
      </c>
    </row>
    <row r="12" spans="1:11" x14ac:dyDescent="0.35">
      <c r="B12" s="55" t="s">
        <v>28</v>
      </c>
      <c r="C12" s="194">
        <v>6.2452552030419746</v>
      </c>
      <c r="D12" s="194">
        <v>8.4527476025552399</v>
      </c>
      <c r="E12" s="194">
        <v>10.148389796993436</v>
      </c>
      <c r="F12" s="194">
        <v>11.808889056655238</v>
      </c>
      <c r="G12" s="194">
        <v>14.007374797252288</v>
      </c>
      <c r="H12" s="194">
        <v>17.14406216416835</v>
      </c>
      <c r="I12" s="194">
        <v>21.402092487559841</v>
      </c>
      <c r="J12" s="194">
        <v>27.189090314036438</v>
      </c>
      <c r="K12" s="194">
        <v>35.091906726028824</v>
      </c>
    </row>
    <row r="13" spans="1:11" x14ac:dyDescent="0.35">
      <c r="B13" s="55" t="s">
        <v>29</v>
      </c>
      <c r="C13" s="194">
        <v>5.8699858744395881</v>
      </c>
      <c r="D13" s="194">
        <v>7.3469877056830155</v>
      </c>
      <c r="E13" s="194">
        <v>8.003001130092473</v>
      </c>
      <c r="F13" s="194">
        <v>8.4530112135013002</v>
      </c>
      <c r="G13" s="194">
        <v>9.00405049418689</v>
      </c>
      <c r="H13" s="194">
        <v>9.849128881320949</v>
      </c>
      <c r="I13" s="194">
        <v>10.990337223340626</v>
      </c>
      <c r="J13" s="194">
        <v>12.457543836626348</v>
      </c>
      <c r="K13" s="194">
        <v>14.381009682022919</v>
      </c>
    </row>
    <row r="14" spans="1:11" x14ac:dyDescent="0.35">
      <c r="B14" s="153" t="s">
        <v>30</v>
      </c>
      <c r="C14" s="193">
        <v>4.9223387906305183</v>
      </c>
      <c r="D14" s="193">
        <v>5.9804564044633883</v>
      </c>
      <c r="E14" s="193">
        <v>7.430370788048525</v>
      </c>
      <c r="F14" s="193">
        <v>9.0443928112669294</v>
      </c>
      <c r="G14" s="193">
        <v>11.171873055402941</v>
      </c>
      <c r="H14" s="193">
        <v>14.064367259023333</v>
      </c>
      <c r="I14" s="193">
        <v>17.790431182312272</v>
      </c>
      <c r="J14" s="193">
        <v>22.652955465347802</v>
      </c>
      <c r="K14" s="193">
        <v>29.045354784272632</v>
      </c>
    </row>
    <row r="15" spans="1:11" x14ac:dyDescent="0.35">
      <c r="B15" s="55" t="s">
        <v>31</v>
      </c>
      <c r="C15" s="194">
        <v>3.636084482429141</v>
      </c>
      <c r="D15" s="194">
        <v>4.5213307002697602</v>
      </c>
      <c r="E15" s="194">
        <v>5.1443842716974109</v>
      </c>
      <c r="F15" s="194">
        <v>5.7897006761075716</v>
      </c>
      <c r="G15" s="194">
        <v>6.8074673202425728</v>
      </c>
      <c r="H15" s="194">
        <v>8.2851717315416167</v>
      </c>
      <c r="I15" s="194">
        <v>10.220931171500849</v>
      </c>
      <c r="J15" s="194">
        <v>12.876405996526769</v>
      </c>
      <c r="K15" s="194">
        <v>16.620984544953227</v>
      </c>
    </row>
    <row r="16" spans="1:11" x14ac:dyDescent="0.35">
      <c r="B16" s="55" t="s">
        <v>32</v>
      </c>
      <c r="C16" s="194">
        <v>6.5249188813099552</v>
      </c>
      <c r="D16" s="194">
        <v>7.7514502822225788</v>
      </c>
      <c r="E16" s="194">
        <v>10.158766279410045</v>
      </c>
      <c r="F16" s="194">
        <v>12.787664134282394</v>
      </c>
      <c r="G16" s="194">
        <v>16.023993323809986</v>
      </c>
      <c r="H16" s="194">
        <v>20.260357465826935</v>
      </c>
      <c r="I16" s="194">
        <v>25.711596749441725</v>
      </c>
      <c r="J16" s="194">
        <v>32.659313294383374</v>
      </c>
      <c r="K16" s="194">
        <v>41.498642174652289</v>
      </c>
    </row>
    <row r="17" spans="2:11" x14ac:dyDescent="0.35">
      <c r="B17" s="153" t="s">
        <v>33</v>
      </c>
      <c r="C17" s="193">
        <v>5.4708795037364588</v>
      </c>
      <c r="D17" s="193">
        <v>6.8768818985824707</v>
      </c>
      <c r="E17" s="193">
        <v>8.4093149254767017</v>
      </c>
      <c r="F17" s="193">
        <v>10.034743543881872</v>
      </c>
      <c r="G17" s="193">
        <v>11.954065380010855</v>
      </c>
      <c r="H17" s="193">
        <v>14.341840846482448</v>
      </c>
      <c r="I17" s="193">
        <v>17.307904823172773</v>
      </c>
      <c r="J17" s="193">
        <v>21.081923663678442</v>
      </c>
      <c r="K17" s="193">
        <v>25.862003752622286</v>
      </c>
    </row>
    <row r="18" spans="2:11" x14ac:dyDescent="0.35">
      <c r="B18" s="55" t="s">
        <v>34</v>
      </c>
      <c r="C18" s="194">
        <v>5.1500317355676932</v>
      </c>
      <c r="D18" s="194">
        <v>6.4519027103890281</v>
      </c>
      <c r="E18" s="194">
        <v>8.1528346497132649</v>
      </c>
      <c r="F18" s="194">
        <v>9.8111737724369412</v>
      </c>
      <c r="G18" s="194">
        <v>11.694598210026102</v>
      </c>
      <c r="H18" s="194">
        <v>13.938515691028181</v>
      </c>
      <c r="I18" s="194">
        <v>16.642339187057924</v>
      </c>
      <c r="J18" s="194">
        <v>19.894602576820677</v>
      </c>
      <c r="K18" s="194">
        <v>23.862467732108978</v>
      </c>
    </row>
    <row r="19" spans="2:11" x14ac:dyDescent="0.35">
      <c r="B19" s="55" t="s">
        <v>35</v>
      </c>
      <c r="C19" s="194">
        <v>5.8826081628195235</v>
      </c>
      <c r="D19" s="194">
        <v>7.4355543668743467</v>
      </c>
      <c r="E19" s="194">
        <v>8.7577727231958349</v>
      </c>
      <c r="F19" s="194">
        <v>10.348357724539044</v>
      </c>
      <c r="G19" s="194">
        <v>12.325948051280946</v>
      </c>
      <c r="H19" s="194">
        <v>14.930737272480123</v>
      </c>
      <c r="I19" s="194">
        <v>18.289597122664272</v>
      </c>
      <c r="J19" s="194">
        <v>22.856037528288706</v>
      </c>
      <c r="K19" s="194">
        <v>28.880458618549739</v>
      </c>
    </row>
    <row r="20" spans="2:11" x14ac:dyDescent="0.35">
      <c r="B20" s="115" t="s">
        <v>36</v>
      </c>
      <c r="C20" s="195">
        <v>5.1492040072129646</v>
      </c>
      <c r="D20" s="195">
        <v>6.5257580968568432</v>
      </c>
      <c r="E20" s="195">
        <v>7.5114157381068125</v>
      </c>
      <c r="F20" s="195">
        <v>8.4049540260090776</v>
      </c>
      <c r="G20" s="195">
        <v>9.5009962714287308</v>
      </c>
      <c r="H20" s="195">
        <v>11.018217094482063</v>
      </c>
      <c r="I20" s="195">
        <v>13.027061941570786</v>
      </c>
      <c r="J20" s="195">
        <v>15.669428445880611</v>
      </c>
      <c r="K20" s="195">
        <v>19.19267993577159</v>
      </c>
    </row>
    <row r="21" spans="2:11" x14ac:dyDescent="0.35">
      <c r="K21" s="111" t="s">
        <v>444</v>
      </c>
    </row>
    <row r="23" spans="2:11" x14ac:dyDescent="0.35">
      <c r="B23" s="11" t="s">
        <v>462</v>
      </c>
    </row>
    <row r="25" spans="2:11" x14ac:dyDescent="0.35">
      <c r="B25" s="113" t="s">
        <v>23</v>
      </c>
      <c r="C25" s="114">
        <v>2020</v>
      </c>
      <c r="D25" s="114">
        <v>2021</v>
      </c>
      <c r="E25" s="114">
        <v>2022</v>
      </c>
      <c r="F25" s="114">
        <v>2023</v>
      </c>
      <c r="G25" s="114">
        <v>2024</v>
      </c>
      <c r="H25" s="114">
        <v>2025</v>
      </c>
      <c r="I25" s="114">
        <v>2026</v>
      </c>
      <c r="J25" s="114">
        <v>2027</v>
      </c>
      <c r="K25" s="114">
        <v>2028</v>
      </c>
    </row>
    <row r="26" spans="2:11" x14ac:dyDescent="0.35">
      <c r="B26" s="153" t="s">
        <v>24</v>
      </c>
      <c r="C26" s="193">
        <v>13.002483268311991</v>
      </c>
      <c r="D26" s="193">
        <v>15.278993513733411</v>
      </c>
      <c r="E26" s="193">
        <v>16.372256506787256</v>
      </c>
      <c r="F26" s="193">
        <v>17.119488705444002</v>
      </c>
      <c r="G26" s="193">
        <v>14.693831601621154</v>
      </c>
      <c r="H26" s="193">
        <v>14.760859626050284</v>
      </c>
      <c r="I26" s="193">
        <v>15.632858136489615</v>
      </c>
      <c r="J26" s="193">
        <v>17.089397321461782</v>
      </c>
      <c r="K26" s="193">
        <v>19.32100213009576</v>
      </c>
    </row>
    <row r="27" spans="2:11" x14ac:dyDescent="0.35">
      <c r="B27" s="55" t="s">
        <v>25</v>
      </c>
      <c r="C27" s="194">
        <v>1.0432034516043709</v>
      </c>
      <c r="D27" s="194">
        <v>1.1596749281129539</v>
      </c>
      <c r="E27" s="194">
        <v>1.626820679618308</v>
      </c>
      <c r="F27" s="194">
        <v>2.9178785983637368</v>
      </c>
      <c r="G27" s="194">
        <v>3.2657888354551385</v>
      </c>
      <c r="H27" s="194">
        <v>4.2512782387694097</v>
      </c>
      <c r="I27" s="194">
        <v>5.5321329990046486</v>
      </c>
      <c r="J27" s="194">
        <v>7.1310030920124952</v>
      </c>
      <c r="K27" s="194">
        <v>9.2052388517979171</v>
      </c>
    </row>
    <row r="28" spans="2:11" x14ac:dyDescent="0.35">
      <c r="B28" s="55" t="s">
        <v>26</v>
      </c>
      <c r="C28" s="194">
        <v>14.149117680381574</v>
      </c>
      <c r="D28" s="194">
        <v>15.882477180585349</v>
      </c>
      <c r="E28" s="194">
        <v>17.369616567502515</v>
      </c>
      <c r="F28" s="194">
        <v>18.459788131585515</v>
      </c>
      <c r="G28" s="194">
        <v>18.508802776352791</v>
      </c>
      <c r="H28" s="194">
        <v>19.593842412435833</v>
      </c>
      <c r="I28" s="194">
        <v>22.014082548949062</v>
      </c>
      <c r="J28" s="194">
        <v>25.665638571691915</v>
      </c>
      <c r="K28" s="194">
        <v>30.899624351971585</v>
      </c>
    </row>
    <row r="29" spans="2:11" x14ac:dyDescent="0.35">
      <c r="B29" s="153" t="s">
        <v>27</v>
      </c>
      <c r="C29" s="193">
        <v>8.5792233344392859</v>
      </c>
      <c r="D29" s="193">
        <v>11.057033232196737</v>
      </c>
      <c r="E29" s="193">
        <v>13.138268770308462</v>
      </c>
      <c r="F29" s="193">
        <v>15.537666313296784</v>
      </c>
      <c r="G29" s="193">
        <v>17.781814937436387</v>
      </c>
      <c r="H29" s="193">
        <v>19.880601051126721</v>
      </c>
      <c r="I29" s="193">
        <v>22.008967672296109</v>
      </c>
      <c r="J29" s="193">
        <v>24.39127673491322</v>
      </c>
      <c r="K29" s="193">
        <v>27.414791553461949</v>
      </c>
    </row>
    <row r="30" spans="2:11" x14ac:dyDescent="0.35">
      <c r="B30" s="55" t="s">
        <v>28</v>
      </c>
      <c r="C30" s="194">
        <v>1.9567460317460317</v>
      </c>
      <c r="D30" s="194">
        <v>2.8089226633581474</v>
      </c>
      <c r="E30" s="194">
        <v>18.413414311697316</v>
      </c>
      <c r="F30" s="194">
        <v>26.098945499962159</v>
      </c>
      <c r="G30" s="194">
        <v>31.77637612486264</v>
      </c>
      <c r="H30" s="194">
        <v>39.450415958730467</v>
      </c>
      <c r="I30" s="194">
        <v>45.823819239836816</v>
      </c>
      <c r="J30" s="194">
        <v>52.368915575153125</v>
      </c>
      <c r="K30" s="194">
        <v>59.915649431284827</v>
      </c>
    </row>
    <row r="31" spans="2:11" x14ac:dyDescent="0.35">
      <c r="B31" s="55" t="s">
        <v>29</v>
      </c>
      <c r="C31" s="194">
        <v>8.5794984556834937</v>
      </c>
      <c r="D31" s="194">
        <v>11.057427343979759</v>
      </c>
      <c r="E31" s="194">
        <v>13.040236049605889</v>
      </c>
      <c r="F31" s="194">
        <v>14.652900852453028</v>
      </c>
      <c r="G31" s="194">
        <v>15.727369090373093</v>
      </c>
      <c r="H31" s="194">
        <v>16.622065134663302</v>
      </c>
      <c r="I31" s="194">
        <v>17.574289797069174</v>
      </c>
      <c r="J31" s="194">
        <v>18.599410988872819</v>
      </c>
      <c r="K31" s="194">
        <v>20.065954053943454</v>
      </c>
    </row>
    <row r="32" spans="2:11" x14ac:dyDescent="0.35">
      <c r="B32" s="153" t="s">
        <v>30</v>
      </c>
      <c r="C32" s="193">
        <v>10.587279723495977</v>
      </c>
      <c r="D32" s="193">
        <v>12.551016621553524</v>
      </c>
      <c r="E32" s="193">
        <v>17.17027585555973</v>
      </c>
      <c r="F32" s="193">
        <v>20.661873858489184</v>
      </c>
      <c r="G32" s="193">
        <v>23.193585715204346</v>
      </c>
      <c r="H32" s="193">
        <v>26.181117464077534</v>
      </c>
      <c r="I32" s="193">
        <v>29.632565338755274</v>
      </c>
      <c r="J32" s="193">
        <v>33.904735885530755</v>
      </c>
      <c r="K32" s="193">
        <v>40.036369939200611</v>
      </c>
    </row>
    <row r="33" spans="2:16" x14ac:dyDescent="0.35">
      <c r="B33" s="55" t="s">
        <v>31</v>
      </c>
      <c r="C33" s="194">
        <v>3.8478706445001141</v>
      </c>
      <c r="D33" s="194">
        <v>4.3757828144706936</v>
      </c>
      <c r="E33" s="194">
        <v>7.9532709247526112</v>
      </c>
      <c r="F33" s="194">
        <v>9.4816330844930388</v>
      </c>
      <c r="G33" s="194">
        <v>10.691362244079864</v>
      </c>
      <c r="H33" s="194">
        <v>13.105960209525954</v>
      </c>
      <c r="I33" s="194">
        <v>15.647721287518527</v>
      </c>
      <c r="J33" s="194">
        <v>18.902236621290452</v>
      </c>
      <c r="K33" s="194">
        <v>23.091514779390128</v>
      </c>
    </row>
    <row r="34" spans="2:16" x14ac:dyDescent="0.35">
      <c r="B34" s="55" t="s">
        <v>32</v>
      </c>
      <c r="C34" s="194">
        <v>10.593618567713328</v>
      </c>
      <c r="D34" s="194">
        <v>12.848767799533517</v>
      </c>
      <c r="E34" s="194">
        <v>17.856342923807478</v>
      </c>
      <c r="F34" s="194">
        <v>22.372617999519026</v>
      </c>
      <c r="G34" s="194">
        <v>27.143805902153346</v>
      </c>
      <c r="H34" s="194">
        <v>31.728322840543569</v>
      </c>
      <c r="I34" s="194">
        <v>36.810746547328442</v>
      </c>
      <c r="J34" s="194">
        <v>42.812443015150393</v>
      </c>
      <c r="K34" s="194">
        <v>51.322286663143608</v>
      </c>
    </row>
    <row r="35" spans="2:16" x14ac:dyDescent="0.35">
      <c r="B35" s="153" t="s">
        <v>33</v>
      </c>
      <c r="C35" s="193">
        <v>8.0188311144493873</v>
      </c>
      <c r="D35" s="193">
        <v>10.019601906122798</v>
      </c>
      <c r="E35" s="193">
        <v>12.00595625113481</v>
      </c>
      <c r="F35" s="193">
        <v>14.313589059581412</v>
      </c>
      <c r="G35" s="193">
        <v>16.64102566207136</v>
      </c>
      <c r="H35" s="193">
        <v>19.022526608509196</v>
      </c>
      <c r="I35" s="193">
        <v>21.616119124065616</v>
      </c>
      <c r="J35" s="193">
        <v>24.672602101299603</v>
      </c>
      <c r="K35" s="193">
        <v>28.613351687834154</v>
      </c>
    </row>
    <row r="36" spans="2:16" x14ac:dyDescent="0.35">
      <c r="B36" s="55" t="s">
        <v>34</v>
      </c>
      <c r="C36" s="194">
        <v>8.101362015515793</v>
      </c>
      <c r="D36" s="194">
        <v>10.148434089323045</v>
      </c>
      <c r="E36" s="194">
        <v>12.053103438846607</v>
      </c>
      <c r="F36" s="194">
        <v>14.150881583238677</v>
      </c>
      <c r="G36" s="194">
        <v>16.26927258319315</v>
      </c>
      <c r="H36" s="194">
        <v>18.458892453158001</v>
      </c>
      <c r="I36" s="194">
        <v>20.85302073680062</v>
      </c>
      <c r="J36" s="194">
        <v>23.599152816668262</v>
      </c>
      <c r="K36" s="194">
        <v>27.095251833870758</v>
      </c>
    </row>
    <row r="37" spans="2:16" x14ac:dyDescent="0.35">
      <c r="B37" s="55" t="s">
        <v>35</v>
      </c>
      <c r="C37" s="194">
        <v>5.3684806878024487</v>
      </c>
      <c r="D37" s="194">
        <v>7.6851256223337154</v>
      </c>
      <c r="E37" s="194">
        <v>11.459630901475265</v>
      </c>
      <c r="F37" s="194">
        <v>15.679771968538523</v>
      </c>
      <c r="G37" s="194">
        <v>19.244344367178844</v>
      </c>
      <c r="H37" s="194">
        <v>22.659780036035695</v>
      </c>
      <c r="I37" s="194">
        <v>25.994846313431598</v>
      </c>
      <c r="J37" s="194">
        <v>30.320506050514549</v>
      </c>
      <c r="K37" s="194">
        <v>35.880935423036256</v>
      </c>
    </row>
    <row r="38" spans="2:16" x14ac:dyDescent="0.35">
      <c r="B38" s="115" t="s">
        <v>36</v>
      </c>
      <c r="C38" s="195">
        <v>8.7585153908409445</v>
      </c>
      <c r="D38" s="195">
        <v>11.214146537082918</v>
      </c>
      <c r="E38" s="195">
        <v>13.603207755558588</v>
      </c>
      <c r="F38" s="195">
        <v>16.142792201689797</v>
      </c>
      <c r="G38" s="195">
        <v>18.340171022504784</v>
      </c>
      <c r="H38" s="195">
        <v>20.526981780510592</v>
      </c>
      <c r="I38" s="195">
        <v>22.813968157560044</v>
      </c>
      <c r="J38" s="195">
        <v>25.443076397569513</v>
      </c>
      <c r="K38" s="195">
        <v>28.892301224390263</v>
      </c>
    </row>
    <row r="39" spans="2:16" x14ac:dyDescent="0.35">
      <c r="K39" s="111" t="s">
        <v>444</v>
      </c>
    </row>
    <row r="41" spans="2:16" ht="15.5" x14ac:dyDescent="0.35">
      <c r="B41" s="34" t="s">
        <v>366</v>
      </c>
    </row>
    <row r="43" spans="2:16" x14ac:dyDescent="0.35">
      <c r="B43" s="1" t="s">
        <v>360</v>
      </c>
    </row>
    <row r="45" spans="2:16" x14ac:dyDescent="0.35">
      <c r="B45" s="113" t="s">
        <v>23</v>
      </c>
      <c r="C45" s="114">
        <v>2020</v>
      </c>
      <c r="D45" s="114">
        <v>2021</v>
      </c>
      <c r="E45" s="114">
        <v>2022</v>
      </c>
      <c r="F45" s="114">
        <v>2023</v>
      </c>
      <c r="G45" s="114">
        <v>2024</v>
      </c>
      <c r="H45" s="114">
        <v>2025</v>
      </c>
      <c r="I45" s="114">
        <v>2026</v>
      </c>
      <c r="J45" s="114">
        <v>2027</v>
      </c>
      <c r="K45" s="114">
        <v>2028</v>
      </c>
    </row>
    <row r="46" spans="2:16" x14ac:dyDescent="0.35">
      <c r="B46" s="153" t="s">
        <v>24</v>
      </c>
      <c r="C46" s="156">
        <v>731034.85399999993</v>
      </c>
      <c r="D46" s="156">
        <v>849044.70899999992</v>
      </c>
      <c r="E46" s="156">
        <v>958939.48300000001</v>
      </c>
      <c r="F46" s="156">
        <v>1086397.6159999999</v>
      </c>
      <c r="G46" s="156">
        <v>1197228.7999999998</v>
      </c>
      <c r="H46" s="156">
        <v>1302292.1980000001</v>
      </c>
      <c r="I46" s="156">
        <v>1408606.2850000001</v>
      </c>
      <c r="J46" s="156">
        <v>1512576.9019999998</v>
      </c>
      <c r="K46" s="156">
        <v>1618982.3230000003</v>
      </c>
    </row>
    <row r="47" spans="2:16" x14ac:dyDescent="0.35">
      <c r="B47" s="55" t="s">
        <v>25</v>
      </c>
      <c r="C47" s="157">
        <v>482577.52499999997</v>
      </c>
      <c r="D47" s="157">
        <v>583412.58499999996</v>
      </c>
      <c r="E47" s="157">
        <v>670186.20900000003</v>
      </c>
      <c r="F47" s="157">
        <v>780791.80799999996</v>
      </c>
      <c r="G47" s="157">
        <v>878477.29599999986</v>
      </c>
      <c r="H47" s="157">
        <v>971362.723</v>
      </c>
      <c r="I47" s="157">
        <v>1065872.531</v>
      </c>
      <c r="J47" s="157">
        <v>1158088.277</v>
      </c>
      <c r="K47" s="157">
        <v>1252534.6440000001</v>
      </c>
    </row>
    <row r="48" spans="2:16" x14ac:dyDescent="0.35">
      <c r="B48" s="55" t="s">
        <v>26</v>
      </c>
      <c r="C48" s="157">
        <v>248457.32900000003</v>
      </c>
      <c r="D48" s="157">
        <v>265632.12399999995</v>
      </c>
      <c r="E48" s="157">
        <v>288753.27399999998</v>
      </c>
      <c r="F48" s="157">
        <v>305605.80800000002</v>
      </c>
      <c r="G48" s="157">
        <v>318751.50400000002</v>
      </c>
      <c r="H48" s="157">
        <v>330929.47499999998</v>
      </c>
      <c r="I48" s="157">
        <v>342733.75400000002</v>
      </c>
      <c r="J48" s="157">
        <v>354488.62499999994</v>
      </c>
      <c r="K48" s="157">
        <v>366447.679</v>
      </c>
      <c r="P48" s="1" t="s">
        <v>355</v>
      </c>
    </row>
    <row r="49" spans="2:11" x14ac:dyDescent="0.35">
      <c r="B49" s="153" t="s">
        <v>27</v>
      </c>
      <c r="C49" s="156">
        <v>3223530.2170000006</v>
      </c>
      <c r="D49" s="156">
        <v>3397741.6369999996</v>
      </c>
      <c r="E49" s="156">
        <v>3508597.7859999989</v>
      </c>
      <c r="F49" s="156">
        <v>3614078.7119999998</v>
      </c>
      <c r="G49" s="156">
        <v>3765406.7659999998</v>
      </c>
      <c r="H49" s="156">
        <v>3919595.6409999989</v>
      </c>
      <c r="I49" s="156">
        <v>4060607.7030000002</v>
      </c>
      <c r="J49" s="156">
        <v>4187301.7480000001</v>
      </c>
      <c r="K49" s="156">
        <v>4296994.4140000008</v>
      </c>
    </row>
    <row r="50" spans="2:11" x14ac:dyDescent="0.35">
      <c r="B50" s="55" t="s">
        <v>28</v>
      </c>
      <c r="C50" s="157">
        <v>937071.696</v>
      </c>
      <c r="D50" s="157">
        <v>979555.86900000006</v>
      </c>
      <c r="E50" s="157">
        <v>1023628.196</v>
      </c>
      <c r="F50" s="157">
        <v>1100045.851</v>
      </c>
      <c r="G50" s="157">
        <v>1198373.683</v>
      </c>
      <c r="H50" s="157">
        <v>1308838.2169999999</v>
      </c>
      <c r="I50" s="157">
        <v>1414084.7999999998</v>
      </c>
      <c r="J50" s="157">
        <v>1508820.3229999999</v>
      </c>
      <c r="K50" s="157">
        <v>1589659.3929999999</v>
      </c>
    </row>
    <row r="51" spans="2:11" x14ac:dyDescent="0.35">
      <c r="B51" s="55" t="s">
        <v>29</v>
      </c>
      <c r="C51" s="157">
        <v>2286458.5210000006</v>
      </c>
      <c r="D51" s="157">
        <v>2418185.7679999997</v>
      </c>
      <c r="E51" s="157">
        <v>2484969.5899999994</v>
      </c>
      <c r="F51" s="157">
        <v>2514032.8609999996</v>
      </c>
      <c r="G51" s="157">
        <v>2567033.0829999992</v>
      </c>
      <c r="H51" s="157">
        <v>2610757.4239999992</v>
      </c>
      <c r="I51" s="157">
        <v>2646522.9029999999</v>
      </c>
      <c r="J51" s="157">
        <v>2678481.4250000007</v>
      </c>
      <c r="K51" s="157">
        <v>2707335.0210000002</v>
      </c>
    </row>
    <row r="52" spans="2:11" x14ac:dyDescent="0.35">
      <c r="B52" s="153" t="s">
        <v>30</v>
      </c>
      <c r="C52" s="156">
        <v>852011.49866617832</v>
      </c>
      <c r="D52" s="156">
        <v>927517.03430732945</v>
      </c>
      <c r="E52" s="156">
        <v>984247.82297701447</v>
      </c>
      <c r="F52" s="156">
        <v>1022472.8820000001</v>
      </c>
      <c r="G52" s="156">
        <v>1054633.3199999998</v>
      </c>
      <c r="H52" s="156">
        <v>1079356.227</v>
      </c>
      <c r="I52" s="156">
        <v>1098889.0049999999</v>
      </c>
      <c r="J52" s="156">
        <v>1115508.8470000001</v>
      </c>
      <c r="K52" s="156">
        <v>1130116.327</v>
      </c>
    </row>
    <row r="53" spans="2:11" x14ac:dyDescent="0.35">
      <c r="B53" s="55" t="s">
        <v>31</v>
      </c>
      <c r="C53" s="157">
        <v>494029.72100000002</v>
      </c>
      <c r="D53" s="157">
        <v>544138.38500000001</v>
      </c>
      <c r="E53" s="157">
        <v>579939.28799999994</v>
      </c>
      <c r="F53" s="157">
        <v>595450.21200000006</v>
      </c>
      <c r="G53" s="157">
        <v>616766.09400000004</v>
      </c>
      <c r="H53" s="157">
        <v>635199.63699999999</v>
      </c>
      <c r="I53" s="157">
        <v>650990.87899999996</v>
      </c>
      <c r="J53" s="157">
        <v>665553.17099999997</v>
      </c>
      <c r="K53" s="157">
        <v>679049.59900000005</v>
      </c>
    </row>
    <row r="54" spans="2:11" x14ac:dyDescent="0.35">
      <c r="B54" s="55" t="s">
        <v>32</v>
      </c>
      <c r="C54" s="157">
        <v>357981.7776661783</v>
      </c>
      <c r="D54" s="157">
        <v>383378.64930732956</v>
      </c>
      <c r="E54" s="157">
        <v>404308.53497701447</v>
      </c>
      <c r="F54" s="157">
        <v>427022.67000000004</v>
      </c>
      <c r="G54" s="157">
        <v>437867.22600000002</v>
      </c>
      <c r="H54" s="157">
        <v>444156.59</v>
      </c>
      <c r="I54" s="157">
        <v>447898.12599999999</v>
      </c>
      <c r="J54" s="157">
        <v>449955.67599999998</v>
      </c>
      <c r="K54" s="157">
        <v>451066.72799999994</v>
      </c>
    </row>
    <row r="55" spans="2:11" x14ac:dyDescent="0.35">
      <c r="B55" s="153" t="s">
        <v>33</v>
      </c>
      <c r="C55" s="156">
        <v>795451.10100000002</v>
      </c>
      <c r="D55" s="156">
        <v>830160.42700000014</v>
      </c>
      <c r="E55" s="156">
        <v>853526.65700000024</v>
      </c>
      <c r="F55" s="156">
        <v>871435.98899999994</v>
      </c>
      <c r="G55" s="156">
        <v>880546.3759999997</v>
      </c>
      <c r="H55" s="156">
        <v>887520.27600000019</v>
      </c>
      <c r="I55" s="156">
        <v>892152.16900000011</v>
      </c>
      <c r="J55" s="156">
        <v>894982.83899999992</v>
      </c>
      <c r="K55" s="156">
        <v>896519.84399999992</v>
      </c>
    </row>
    <row r="56" spans="2:11" x14ac:dyDescent="0.35">
      <c r="B56" s="55" t="s">
        <v>34</v>
      </c>
      <c r="C56" s="157">
        <v>424648.223</v>
      </c>
      <c r="D56" s="157">
        <v>440204.16499999998</v>
      </c>
      <c r="E56" s="157">
        <v>455980.46899999987</v>
      </c>
      <c r="F56" s="157">
        <v>471152.51199999999</v>
      </c>
      <c r="G56" s="157">
        <v>477586.82499999984</v>
      </c>
      <c r="H56" s="157">
        <v>481561.647</v>
      </c>
      <c r="I56" s="157">
        <v>483336.61899999995</v>
      </c>
      <c r="J56" s="157">
        <v>483536.11700000009</v>
      </c>
      <c r="K56" s="157">
        <v>482747.11500000005</v>
      </c>
    </row>
    <row r="57" spans="2:11" x14ac:dyDescent="0.35">
      <c r="B57" s="55" t="s">
        <v>35</v>
      </c>
      <c r="C57" s="157">
        <v>370802.87800000003</v>
      </c>
      <c r="D57" s="157">
        <v>389956.26199999999</v>
      </c>
      <c r="E57" s="157">
        <v>397546.18799999991</v>
      </c>
      <c r="F57" s="157">
        <v>400283.47699999996</v>
      </c>
      <c r="G57" s="157">
        <v>402959.55099999992</v>
      </c>
      <c r="H57" s="157">
        <v>405958.62899999996</v>
      </c>
      <c r="I57" s="157">
        <v>408815.5500000001</v>
      </c>
      <c r="J57" s="157">
        <v>411446.72200000001</v>
      </c>
      <c r="K57" s="157">
        <v>413772.72899999993</v>
      </c>
    </row>
    <row r="58" spans="2:11" x14ac:dyDescent="0.35">
      <c r="B58" s="115" t="s">
        <v>36</v>
      </c>
      <c r="C58" s="107">
        <v>5602027.6706661759</v>
      </c>
      <c r="D58" s="107">
        <v>6004463.8073073262</v>
      </c>
      <c r="E58" s="107">
        <v>6305311.7489770139</v>
      </c>
      <c r="F58" s="107">
        <v>6594385.1990000019</v>
      </c>
      <c r="G58" s="107">
        <v>6897815.2619999982</v>
      </c>
      <c r="H58" s="107">
        <v>7188764.3419999983</v>
      </c>
      <c r="I58" s="107">
        <v>7460255.1620000005</v>
      </c>
      <c r="J58" s="107">
        <v>7710370.3360000001</v>
      </c>
      <c r="K58" s="107">
        <v>7942612.9079999998</v>
      </c>
    </row>
    <row r="59" spans="2:11" x14ac:dyDescent="0.35">
      <c r="B59" s="84" t="s">
        <v>12</v>
      </c>
      <c r="C59" s="158"/>
      <c r="D59" s="158"/>
      <c r="E59" s="158"/>
      <c r="F59" s="158"/>
      <c r="G59" s="158"/>
      <c r="H59" s="158"/>
      <c r="I59" s="110"/>
      <c r="J59" s="158"/>
      <c r="K59" s="111" t="s">
        <v>444</v>
      </c>
    </row>
    <row r="61" spans="2:11" ht="15.5" x14ac:dyDescent="0.35">
      <c r="B61" s="34" t="s">
        <v>367</v>
      </c>
    </row>
    <row r="63" spans="2:11" x14ac:dyDescent="0.35">
      <c r="B63" s="1" t="s">
        <v>360</v>
      </c>
    </row>
    <row r="65" spans="2:11" x14ac:dyDescent="0.35">
      <c r="B65" s="113" t="s">
        <v>23</v>
      </c>
      <c r="C65" s="114">
        <v>2020</v>
      </c>
      <c r="D65" s="114">
        <v>2021</v>
      </c>
      <c r="E65" s="114">
        <v>2022</v>
      </c>
      <c r="F65" s="114">
        <v>2023</v>
      </c>
      <c r="G65" s="114">
        <v>2024</v>
      </c>
      <c r="H65" s="114">
        <v>2025</v>
      </c>
      <c r="I65" s="114">
        <v>2026</v>
      </c>
      <c r="J65" s="114">
        <v>2027</v>
      </c>
      <c r="K65" s="114">
        <v>2028</v>
      </c>
    </row>
    <row r="66" spans="2:11" x14ac:dyDescent="0.35">
      <c r="B66" s="153" t="s">
        <v>24</v>
      </c>
      <c r="C66" s="156">
        <v>1388.8989999999999</v>
      </c>
      <c r="D66" s="156">
        <v>8701.4390000000003</v>
      </c>
      <c r="E66" s="156">
        <v>20627.775999999998</v>
      </c>
      <c r="F66" s="156">
        <v>52822.19</v>
      </c>
      <c r="G66" s="156">
        <v>109604.974</v>
      </c>
      <c r="H66" s="156">
        <v>180613.212</v>
      </c>
      <c r="I66" s="156">
        <v>274098.47199999995</v>
      </c>
      <c r="J66" s="156">
        <v>393577.18399999995</v>
      </c>
      <c r="K66" s="156">
        <v>539238.26</v>
      </c>
    </row>
    <row r="67" spans="2:11" x14ac:dyDescent="0.35">
      <c r="B67" s="55" t="s">
        <v>25</v>
      </c>
      <c r="C67" s="157">
        <v>54.911999999999999</v>
      </c>
      <c r="D67" s="157">
        <v>161.673</v>
      </c>
      <c r="E67" s="157">
        <v>1725.9769999999999</v>
      </c>
      <c r="F67" s="157">
        <v>8080.6419999999998</v>
      </c>
      <c r="G67" s="157">
        <v>30274.773999999998</v>
      </c>
      <c r="H67" s="157">
        <v>64019.529000000002</v>
      </c>
      <c r="I67" s="157">
        <v>119973.84800000001</v>
      </c>
      <c r="J67" s="157">
        <v>203639.40100000001</v>
      </c>
      <c r="K67" s="157">
        <v>317318.77499999997</v>
      </c>
    </row>
    <row r="68" spans="2:11" x14ac:dyDescent="0.35">
      <c r="B68" s="55" t="s">
        <v>26</v>
      </c>
      <c r="C68" s="157">
        <v>1333.9870000000001</v>
      </c>
      <c r="D68" s="157">
        <v>8539.7659999999996</v>
      </c>
      <c r="E68" s="157">
        <v>18901.798999999999</v>
      </c>
      <c r="F68" s="157">
        <v>44741.547999999995</v>
      </c>
      <c r="G68" s="157">
        <v>79330.2</v>
      </c>
      <c r="H68" s="157">
        <v>116593.683</v>
      </c>
      <c r="I68" s="157">
        <v>154124.62400000001</v>
      </c>
      <c r="J68" s="157">
        <v>189937.78300000002</v>
      </c>
      <c r="K68" s="157">
        <v>221919.48500000002</v>
      </c>
    </row>
    <row r="69" spans="2:11" x14ac:dyDescent="0.35">
      <c r="B69" s="153" t="s">
        <v>27</v>
      </c>
      <c r="C69" s="156">
        <v>177317.82499999998</v>
      </c>
      <c r="D69" s="156">
        <v>433078.027</v>
      </c>
      <c r="E69" s="156">
        <v>677891.21200000006</v>
      </c>
      <c r="F69" s="156">
        <v>1040451.4630000002</v>
      </c>
      <c r="G69" s="156">
        <v>1518502.8140000002</v>
      </c>
      <c r="H69" s="156">
        <v>2015697.12</v>
      </c>
      <c r="I69" s="156">
        <v>2454008.3279999997</v>
      </c>
      <c r="J69" s="156">
        <v>2838685.1370000006</v>
      </c>
      <c r="K69" s="156">
        <v>3143185.2439999999</v>
      </c>
    </row>
    <row r="70" spans="2:11" x14ac:dyDescent="0.35">
      <c r="B70" s="55" t="s">
        <v>28</v>
      </c>
      <c r="C70" s="157">
        <v>7.1</v>
      </c>
      <c r="D70" s="157">
        <v>25.14</v>
      </c>
      <c r="E70" s="157">
        <v>12075.248</v>
      </c>
      <c r="F70" s="157">
        <v>135865.272</v>
      </c>
      <c r="G70" s="157">
        <v>272050.549</v>
      </c>
      <c r="H70" s="157">
        <v>429891.43</v>
      </c>
      <c r="I70" s="157">
        <v>603387.10899999994</v>
      </c>
      <c r="J70" s="157">
        <v>795567.46900000004</v>
      </c>
      <c r="K70" s="157">
        <v>964352.68800000008</v>
      </c>
    </row>
    <row r="71" spans="2:11" x14ac:dyDescent="0.35">
      <c r="B71" s="55" t="s">
        <v>29</v>
      </c>
      <c r="C71" s="157">
        <v>177310.72499999998</v>
      </c>
      <c r="D71" s="157">
        <v>433052.88699999999</v>
      </c>
      <c r="E71" s="157">
        <v>665815.96400000004</v>
      </c>
      <c r="F71" s="157">
        <v>904586.19100000022</v>
      </c>
      <c r="G71" s="157">
        <v>1246452.2650000001</v>
      </c>
      <c r="H71" s="157">
        <v>1585805.6900000002</v>
      </c>
      <c r="I71" s="157">
        <v>1850621.2190000005</v>
      </c>
      <c r="J71" s="157">
        <v>2043117.6680000003</v>
      </c>
      <c r="K71" s="157">
        <v>2178832.5559999999</v>
      </c>
    </row>
    <row r="72" spans="2:11" x14ac:dyDescent="0.35">
      <c r="B72" s="153" t="s">
        <v>30</v>
      </c>
      <c r="C72" s="156">
        <v>17711.996999999999</v>
      </c>
      <c r="D72" s="156">
        <v>66308.509000000005</v>
      </c>
      <c r="E72" s="156">
        <v>124395.685</v>
      </c>
      <c r="F72" s="156">
        <v>220480.223</v>
      </c>
      <c r="G72" s="156">
        <v>380511.63900000002</v>
      </c>
      <c r="H72" s="156">
        <v>539023.19999999995</v>
      </c>
      <c r="I72" s="156">
        <v>682807.66399999999</v>
      </c>
      <c r="J72" s="156">
        <v>805584.07499999995</v>
      </c>
      <c r="K72" s="156">
        <v>898028.03899999999</v>
      </c>
    </row>
    <row r="73" spans="2:11" x14ac:dyDescent="0.35">
      <c r="B73" s="55" t="s">
        <v>31</v>
      </c>
      <c r="C73" s="157">
        <v>15.816000000000001</v>
      </c>
      <c r="D73" s="157">
        <v>1726.0319999999999</v>
      </c>
      <c r="E73" s="157">
        <v>12409.531000000001</v>
      </c>
      <c r="F73" s="157">
        <v>44159.840000000004</v>
      </c>
      <c r="G73" s="157">
        <v>114938.719</v>
      </c>
      <c r="H73" s="157">
        <v>198760.80199999997</v>
      </c>
      <c r="I73" s="157">
        <v>288446.41100000002</v>
      </c>
      <c r="J73" s="157">
        <v>380051.31499999994</v>
      </c>
      <c r="K73" s="157">
        <v>462053.29100000003</v>
      </c>
    </row>
    <row r="74" spans="2:11" x14ac:dyDescent="0.35">
      <c r="B74" s="55" t="s">
        <v>32</v>
      </c>
      <c r="C74" s="157">
        <v>17696.180999999997</v>
      </c>
      <c r="D74" s="157">
        <v>64582.476999999999</v>
      </c>
      <c r="E74" s="157">
        <v>111986.15400000001</v>
      </c>
      <c r="F74" s="157">
        <v>176320.383</v>
      </c>
      <c r="G74" s="157">
        <v>265572.92</v>
      </c>
      <c r="H74" s="157">
        <v>340262.39800000004</v>
      </c>
      <c r="I74" s="157">
        <v>394361.25300000003</v>
      </c>
      <c r="J74" s="157">
        <v>425532.76</v>
      </c>
      <c r="K74" s="157">
        <v>435974.74799999996</v>
      </c>
    </row>
    <row r="75" spans="2:11" x14ac:dyDescent="0.35">
      <c r="B75" s="153" t="s">
        <v>33</v>
      </c>
      <c r="C75" s="156">
        <v>8247.5370000000003</v>
      </c>
      <c r="D75" s="156">
        <v>37287.360999999997</v>
      </c>
      <c r="E75" s="156">
        <v>81291.362999999998</v>
      </c>
      <c r="F75" s="156">
        <v>161892.32200000001</v>
      </c>
      <c r="G75" s="156">
        <v>252577.22899999999</v>
      </c>
      <c r="H75" s="156">
        <v>346926.46199999994</v>
      </c>
      <c r="I75" s="156">
        <v>438867.6970000001</v>
      </c>
      <c r="J75" s="156">
        <v>514544.37599999999</v>
      </c>
      <c r="K75" s="156">
        <v>568313.43000000005</v>
      </c>
    </row>
    <row r="76" spans="2:11" x14ac:dyDescent="0.35">
      <c r="B76" s="55" t="s">
        <v>34</v>
      </c>
      <c r="C76" s="157">
        <v>7998.4490000000005</v>
      </c>
      <c r="D76" s="157">
        <v>35082.887000000002</v>
      </c>
      <c r="E76" s="157">
        <v>73726.775999999998</v>
      </c>
      <c r="F76" s="157">
        <v>141892.296</v>
      </c>
      <c r="G76" s="157">
        <v>217576.88</v>
      </c>
      <c r="H76" s="157">
        <v>293298.228</v>
      </c>
      <c r="I76" s="157">
        <v>362062.42100000003</v>
      </c>
      <c r="J76" s="157">
        <v>413953.44899999996</v>
      </c>
      <c r="K76" s="157">
        <v>444703.65899999999</v>
      </c>
    </row>
    <row r="77" spans="2:11" x14ac:dyDescent="0.35">
      <c r="B77" s="55" t="s">
        <v>35</v>
      </c>
      <c r="C77" s="157">
        <v>249.08799999999999</v>
      </c>
      <c r="D77" s="157">
        <v>2204.4739999999997</v>
      </c>
      <c r="E77" s="157">
        <v>7564.5870000000004</v>
      </c>
      <c r="F77" s="157">
        <v>20000.025999999998</v>
      </c>
      <c r="G77" s="157">
        <v>35000.349000000002</v>
      </c>
      <c r="H77" s="157">
        <v>53628.233999999989</v>
      </c>
      <c r="I77" s="157">
        <v>76805.275999999998</v>
      </c>
      <c r="J77" s="157">
        <v>100590.92700000001</v>
      </c>
      <c r="K77" s="157">
        <v>123609.77100000001</v>
      </c>
    </row>
    <row r="78" spans="2:11" x14ac:dyDescent="0.35">
      <c r="B78" s="115" t="s">
        <v>36</v>
      </c>
      <c r="C78" s="107">
        <v>204666.258</v>
      </c>
      <c r="D78" s="107">
        <v>545375.33600000001</v>
      </c>
      <c r="E78" s="107">
        <v>904206.0360000002</v>
      </c>
      <c r="F78" s="107">
        <v>1475646.1980000003</v>
      </c>
      <c r="G78" s="107">
        <v>2261196.656</v>
      </c>
      <c r="H78" s="107">
        <v>3082259.9939999976</v>
      </c>
      <c r="I78" s="107">
        <v>3849782.1610000003</v>
      </c>
      <c r="J78" s="107">
        <v>4552390.7720000008</v>
      </c>
      <c r="K78" s="107">
        <v>5148764.9729999993</v>
      </c>
    </row>
    <row r="79" spans="2:11" x14ac:dyDescent="0.35">
      <c r="B79" s="84" t="s">
        <v>12</v>
      </c>
      <c r="C79" s="158"/>
      <c r="D79" s="158"/>
      <c r="E79" s="158"/>
      <c r="F79" s="158"/>
      <c r="G79" s="158"/>
      <c r="H79" s="158"/>
      <c r="I79" s="110"/>
      <c r="J79" s="158"/>
      <c r="K79" s="111" t="s">
        <v>444</v>
      </c>
    </row>
    <row r="81" spans="2:20" x14ac:dyDescent="0.35">
      <c r="B81" s="87"/>
      <c r="C81" s="110"/>
      <c r="D81" s="110"/>
      <c r="E81" s="110"/>
      <c r="F81" s="110"/>
      <c r="G81" s="110"/>
      <c r="H81" s="110"/>
      <c r="I81" s="110"/>
      <c r="J81" s="110"/>
      <c r="K81" s="111"/>
    </row>
    <row r="82" spans="2:20" x14ac:dyDescent="0.35">
      <c r="B82" s="87"/>
      <c r="C82" s="110"/>
      <c r="D82" s="110"/>
      <c r="E82" s="110"/>
      <c r="F82" s="110"/>
      <c r="G82" s="110"/>
      <c r="H82" s="110"/>
      <c r="I82" s="110"/>
      <c r="J82" s="110"/>
      <c r="K82" s="111"/>
    </row>
    <row r="83" spans="2:20" x14ac:dyDescent="0.35">
      <c r="B83" s="87"/>
      <c r="C83" s="110"/>
      <c r="D83" s="110"/>
      <c r="E83" s="110"/>
      <c r="F83" s="110"/>
      <c r="G83" s="110"/>
      <c r="H83" s="110"/>
      <c r="I83" s="110"/>
      <c r="J83" s="110"/>
      <c r="K83" s="111"/>
    </row>
    <row r="85" spans="2:20" x14ac:dyDescent="0.35">
      <c r="B85" s="20" t="s">
        <v>0</v>
      </c>
    </row>
    <row r="87" spans="2:20" ht="47.25" customHeight="1" x14ac:dyDescent="0.35">
      <c r="B87" s="11" t="s">
        <v>2</v>
      </c>
      <c r="H87" s="11" t="s">
        <v>6</v>
      </c>
      <c r="J87" s="11" t="s">
        <v>73</v>
      </c>
    </row>
    <row r="88" spans="2:20" x14ac:dyDescent="0.35">
      <c r="B88" s="1" t="s">
        <v>460</v>
      </c>
      <c r="H88" s="88">
        <v>45383</v>
      </c>
      <c r="J88" s="1" t="s">
        <v>364</v>
      </c>
    </row>
    <row r="89" spans="2:20" x14ac:dyDescent="0.35">
      <c r="B89" s="1" t="s">
        <v>463</v>
      </c>
      <c r="H89" s="88">
        <v>45383</v>
      </c>
      <c r="J89" s="1" t="s">
        <v>368</v>
      </c>
    </row>
    <row r="90" spans="2:20" ht="20.149999999999999" customHeight="1" x14ac:dyDescent="0.35">
      <c r="B90" s="123" t="s">
        <v>153</v>
      </c>
    </row>
    <row r="91" spans="2:20" ht="54.65" customHeight="1" x14ac:dyDescent="0.35"/>
    <row r="92" spans="2:20" ht="49" customHeight="1" x14ac:dyDescent="0.35"/>
    <row r="93" spans="2:20" x14ac:dyDescent="0.35">
      <c r="B93" s="20" t="s">
        <v>14</v>
      </c>
    </row>
    <row r="94" spans="2:20" ht="15.5" x14ac:dyDescent="0.35">
      <c r="B94" s="60"/>
      <c r="C94" s="61"/>
      <c r="D94" s="61"/>
      <c r="E94" s="61"/>
      <c r="F94" s="61"/>
      <c r="G94" s="61"/>
      <c r="H94" s="62"/>
      <c r="I94" s="60"/>
      <c r="J94" s="60"/>
      <c r="K94" s="60"/>
    </row>
    <row r="95" spans="2:20" x14ac:dyDescent="0.35">
      <c r="B95" s="242" t="s">
        <v>362</v>
      </c>
      <c r="C95" s="242"/>
      <c r="D95" s="242"/>
      <c r="E95" s="242"/>
    </row>
    <row r="96" spans="2:20" ht="14.5" customHeight="1" x14ac:dyDescent="0.35">
      <c r="B96" s="243" t="s">
        <v>363</v>
      </c>
      <c r="C96" s="243"/>
      <c r="D96" s="243"/>
      <c r="E96" s="243"/>
      <c r="F96" s="243"/>
      <c r="G96" s="243"/>
      <c r="H96" s="243"/>
      <c r="I96" s="243"/>
      <c r="J96" s="243"/>
      <c r="K96" s="243"/>
      <c r="L96" s="243"/>
      <c r="M96" s="243"/>
      <c r="N96" s="243"/>
      <c r="O96" s="243"/>
      <c r="P96" s="243"/>
      <c r="Q96" s="243"/>
      <c r="R96" s="243"/>
      <c r="S96" s="243"/>
      <c r="T96" s="243"/>
    </row>
    <row r="97" spans="2:20" ht="14.5" customHeight="1" x14ac:dyDescent="0.35">
      <c r="B97" s="176"/>
      <c r="C97" s="176"/>
      <c r="D97" s="176"/>
      <c r="E97" s="176"/>
      <c r="F97" s="176"/>
      <c r="G97" s="176"/>
      <c r="H97" s="176"/>
      <c r="I97" s="176"/>
      <c r="J97" s="176"/>
      <c r="K97" s="176"/>
      <c r="L97" s="176"/>
      <c r="M97" s="176"/>
      <c r="N97" s="176"/>
      <c r="O97" s="176"/>
      <c r="P97" s="176"/>
      <c r="Q97" s="176"/>
      <c r="R97" s="176"/>
      <c r="S97" s="176"/>
      <c r="T97" s="176"/>
    </row>
    <row r="98" spans="2:20" ht="14.5" customHeight="1" x14ac:dyDescent="0.35">
      <c r="B98" s="177" t="s">
        <v>469</v>
      </c>
      <c r="C98" s="176"/>
      <c r="D98" s="176"/>
      <c r="E98" s="176"/>
      <c r="F98" s="176"/>
      <c r="G98" s="176"/>
      <c r="H98" s="176"/>
      <c r="I98" s="176"/>
      <c r="J98" s="176"/>
      <c r="K98" s="176"/>
      <c r="L98" s="176"/>
      <c r="M98" s="176"/>
      <c r="N98" s="176"/>
      <c r="O98" s="176"/>
      <c r="P98" s="176"/>
      <c r="Q98" s="176"/>
      <c r="R98" s="176"/>
      <c r="S98" s="176"/>
      <c r="T98" s="176"/>
    </row>
    <row r="99" spans="2:20" ht="14.5" customHeight="1" x14ac:dyDescent="0.35">
      <c r="B99" s="196" t="s">
        <v>470</v>
      </c>
      <c r="C99" s="176"/>
      <c r="D99" s="176"/>
      <c r="E99" s="176"/>
      <c r="F99" s="176"/>
      <c r="G99" s="176"/>
      <c r="H99" s="176"/>
      <c r="I99" s="176"/>
      <c r="J99" s="176"/>
      <c r="K99" s="176"/>
      <c r="L99" s="176"/>
      <c r="M99" s="176"/>
      <c r="N99" s="176"/>
      <c r="O99" s="176"/>
      <c r="P99" s="176"/>
      <c r="Q99" s="176"/>
      <c r="R99" s="176"/>
      <c r="S99" s="176"/>
      <c r="T99" s="176"/>
    </row>
    <row r="101" spans="2:20" x14ac:dyDescent="0.35">
      <c r="B101" s="240"/>
      <c r="C101" s="240"/>
      <c r="D101" s="240"/>
      <c r="E101" s="240"/>
      <c r="F101" s="240"/>
      <c r="G101" s="240"/>
      <c r="H101" s="240"/>
      <c r="I101" s="240"/>
      <c r="J101" s="240"/>
      <c r="K101" s="240"/>
      <c r="L101" s="240"/>
      <c r="M101" s="240"/>
      <c r="N101" s="240"/>
      <c r="O101" s="240"/>
      <c r="P101" s="240"/>
      <c r="Q101" s="240"/>
      <c r="R101" s="240"/>
      <c r="S101" s="240"/>
      <c r="T101" s="240"/>
    </row>
    <row r="102" spans="2:20" x14ac:dyDescent="0.35">
      <c r="B102" s="11" t="s">
        <v>371</v>
      </c>
    </row>
    <row r="103" spans="2:20" ht="36.65" customHeight="1" x14ac:dyDescent="0.35">
      <c r="B103" s="241" t="s">
        <v>370</v>
      </c>
      <c r="C103" s="241"/>
      <c r="D103" s="241"/>
      <c r="E103" s="241"/>
      <c r="F103" s="241"/>
      <c r="G103" s="241"/>
      <c r="H103" s="241"/>
      <c r="I103" s="241"/>
      <c r="J103" s="241"/>
      <c r="K103" s="241"/>
      <c r="L103" s="241"/>
      <c r="M103" s="241"/>
      <c r="N103" s="241"/>
      <c r="O103" s="241"/>
      <c r="P103" s="241"/>
      <c r="Q103" s="241"/>
      <c r="R103" s="241"/>
      <c r="S103" s="241"/>
      <c r="T103" s="241"/>
    </row>
    <row r="105" spans="2:20" x14ac:dyDescent="0.35">
      <c r="B105" s="1" t="s">
        <v>468</v>
      </c>
    </row>
  </sheetData>
  <mergeCells count="4">
    <mergeCell ref="B101:T101"/>
    <mergeCell ref="B103:T103"/>
    <mergeCell ref="B95:E95"/>
    <mergeCell ref="B96:T96"/>
  </mergeCells>
  <conditionalFormatting sqref="C8:K20">
    <cfRule type="expression" dxfId="74" priority="6">
      <formula>#REF!="Population Penetration"</formula>
    </cfRule>
    <cfRule type="expression" dxfId="73" priority="7">
      <formula>#REF!="Service revenues"</formula>
    </cfRule>
    <cfRule type="expression" dxfId="72" priority="8">
      <formula>#REF!="Unique users"</formula>
    </cfRule>
    <cfRule type="expression" dxfId="71" priority="9">
      <formula>#REF!="Subscriptions"</formula>
    </cfRule>
    <cfRule type="expression" dxfId="70" priority="10">
      <formula>#REF!="ARPU (calculated) per subscription"</formula>
    </cfRule>
  </conditionalFormatting>
  <conditionalFormatting sqref="C26:K38">
    <cfRule type="expression" dxfId="69" priority="1">
      <formula>#REF!="Population Penetration"</formula>
    </cfRule>
    <cfRule type="expression" dxfId="68" priority="2">
      <formula>#REF!="Service revenues"</formula>
    </cfRule>
    <cfRule type="expression" dxfId="67" priority="3">
      <formula>#REF!="Unique users"</formula>
    </cfRule>
    <cfRule type="expression" dxfId="66" priority="4">
      <formula>#REF!="Subscriptions"</formula>
    </cfRule>
    <cfRule type="expression" dxfId="65" priority="5">
      <formula>#REF!="ARPU (calculated) per subscription"</formula>
    </cfRule>
  </conditionalFormatting>
  <conditionalFormatting sqref="C46:K58">
    <cfRule type="expression" dxfId="64" priority="31">
      <formula>#REF!="Population Penetration"</formula>
    </cfRule>
    <cfRule type="expression" dxfId="63" priority="32">
      <formula>#REF!="Service revenues"</formula>
    </cfRule>
    <cfRule type="expression" dxfId="62" priority="33">
      <formula>#REF!="Unique users"</formula>
    </cfRule>
    <cfRule type="expression" dxfId="61" priority="34">
      <formula>#REF!="Subscriptions"</formula>
    </cfRule>
    <cfRule type="expression" dxfId="60" priority="35">
      <formula>#REF!="ARPU (calculated) per subscription"</formula>
    </cfRule>
  </conditionalFormatting>
  <conditionalFormatting sqref="C66:K78">
    <cfRule type="expression" dxfId="59" priority="26">
      <formula>#REF!="Population Penetration"</formula>
    </cfRule>
    <cfRule type="expression" dxfId="58" priority="27">
      <formula>#REF!="Service revenues"</formula>
    </cfRule>
    <cfRule type="expression" dxfId="57" priority="28">
      <formula>#REF!="Unique users"</formula>
    </cfRule>
    <cfRule type="expression" dxfId="56" priority="29">
      <formula>#REF!="Subscriptions"</formula>
    </cfRule>
    <cfRule type="expression" dxfId="55" priority="30">
      <formula>#REF!="ARPU (calculated) per subscription"</formula>
    </cfRule>
  </conditionalFormatting>
  <hyperlinks>
    <hyperlink ref="A3" location="MOBILE!A1" display="Back to MOBILE menu" xr:uid="{69FA2A95-B54F-454E-AB22-41581F48ABA1}"/>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AA57-9F2E-4B27-83CA-3577F0858389}">
  <sheetPr>
    <tabColor rgb="FF9966FF"/>
  </sheetPr>
  <dimension ref="A1:P86"/>
  <sheetViews>
    <sheetView topLeftCell="A58" zoomScale="80" zoomScaleNormal="80" workbookViewId="0">
      <selection activeCell="B75" sqref="B75"/>
    </sheetView>
  </sheetViews>
  <sheetFormatPr defaultColWidth="9.1796875" defaultRowHeight="14.5" x14ac:dyDescent="0.35"/>
  <cols>
    <col min="1" max="1" width="9.1796875" style="1"/>
    <col min="2" max="2" width="34.81640625" style="1" customWidth="1"/>
    <col min="3" max="3" width="14.26953125" style="1" customWidth="1"/>
    <col min="4" max="4" width="17.54296875" style="1" customWidth="1"/>
    <col min="5" max="5" width="19.453125" style="1" customWidth="1"/>
    <col min="6" max="6" width="17.54296875" style="1" customWidth="1"/>
    <col min="7" max="8" width="17.1796875" style="1" customWidth="1"/>
    <col min="9" max="9" width="18.81640625" style="1" customWidth="1"/>
    <col min="10" max="10" width="16.453125" style="1" customWidth="1"/>
    <col min="11" max="11" width="16.81640625" style="1" customWidth="1"/>
    <col min="12" max="15" width="9.1796875" style="1"/>
    <col min="16" max="16" width="20.81640625" style="1" customWidth="1"/>
    <col min="17" max="16384" width="9.1796875" style="1"/>
  </cols>
  <sheetData>
    <row r="1" spans="1:16" s="3" customFormat="1" ht="36.75" customHeight="1" x14ac:dyDescent="0.6">
      <c r="A1" s="9" t="s">
        <v>386</v>
      </c>
    </row>
    <row r="2" spans="1:16" s="3" customFormat="1" ht="17.25" customHeight="1" x14ac:dyDescent="0.35"/>
    <row r="3" spans="1:16" x14ac:dyDescent="0.35">
      <c r="A3" s="6" t="s">
        <v>472</v>
      </c>
    </row>
    <row r="5" spans="1:16" ht="15.5" x14ac:dyDescent="0.35">
      <c r="B5" s="34" t="s">
        <v>380</v>
      </c>
    </row>
    <row r="7" spans="1:16" x14ac:dyDescent="0.35">
      <c r="B7" s="1" t="s">
        <v>521</v>
      </c>
    </row>
    <row r="9" spans="1:16" x14ac:dyDescent="0.35">
      <c r="B9" s="113" t="s">
        <v>23</v>
      </c>
      <c r="C9" s="208">
        <v>2021</v>
      </c>
      <c r="D9" s="208">
        <v>2022</v>
      </c>
      <c r="E9" s="208">
        <v>2023</v>
      </c>
      <c r="F9" s="208">
        <v>2024</v>
      </c>
      <c r="G9" s="208">
        <v>2025</v>
      </c>
      <c r="H9" s="208">
        <v>2026</v>
      </c>
      <c r="I9" s="208">
        <v>2027</v>
      </c>
      <c r="J9" s="208">
        <v>2028</v>
      </c>
    </row>
    <row r="10" spans="1:16" x14ac:dyDescent="0.35">
      <c r="B10" s="153" t="s">
        <v>24</v>
      </c>
      <c r="C10" s="209">
        <v>5639.2402132945035</v>
      </c>
      <c r="D10" s="209">
        <v>13146.675899466989</v>
      </c>
      <c r="E10" s="209">
        <v>25758.06700164323</v>
      </c>
      <c r="F10" s="209">
        <v>66692.838948796649</v>
      </c>
      <c r="G10" s="209">
        <v>110663.72762623655</v>
      </c>
      <c r="H10" s="209">
        <v>168703.937017955</v>
      </c>
      <c r="I10" s="209">
        <v>243329.8800882239</v>
      </c>
      <c r="J10" s="209">
        <v>334481.21035345044</v>
      </c>
    </row>
    <row r="11" spans="1:16" x14ac:dyDescent="0.35">
      <c r="B11" s="55" t="s">
        <v>25</v>
      </c>
      <c r="C11" s="210">
        <v>83.851344554365696</v>
      </c>
      <c r="D11" s="210">
        <v>1395.3779164377613</v>
      </c>
      <c r="E11" s="210">
        <v>4401.3030556896147</v>
      </c>
      <c r="F11" s="210">
        <v>18712.836599516642</v>
      </c>
      <c r="G11" s="210">
        <v>38132.311364706729</v>
      </c>
      <c r="H11" s="210">
        <v>70376.050072689948</v>
      </c>
      <c r="I11" s="210">
        <v>118974.3706455308</v>
      </c>
      <c r="J11" s="210">
        <v>185598.07594435223</v>
      </c>
    </row>
    <row r="12" spans="1:16" x14ac:dyDescent="0.35">
      <c r="B12" s="55" t="s">
        <v>26</v>
      </c>
      <c r="C12" s="210">
        <v>5555.3888687401377</v>
      </c>
      <c r="D12" s="210">
        <v>11751.297983029228</v>
      </c>
      <c r="E12" s="210">
        <v>21356.763945953619</v>
      </c>
      <c r="F12" s="210">
        <v>47980.002349280003</v>
      </c>
      <c r="G12" s="210">
        <v>72531.416261529797</v>
      </c>
      <c r="H12" s="210">
        <v>98327.886945265025</v>
      </c>
      <c r="I12" s="210">
        <v>124355.50944269312</v>
      </c>
      <c r="J12" s="210">
        <v>148883.13440909822</v>
      </c>
      <c r="P12" s="1" t="s">
        <v>355</v>
      </c>
    </row>
    <row r="13" spans="1:16" x14ac:dyDescent="0.35">
      <c r="B13" s="153" t="s">
        <v>27</v>
      </c>
      <c r="C13" s="209">
        <v>195844.66043397415</v>
      </c>
      <c r="D13" s="209">
        <v>304899.29614392348</v>
      </c>
      <c r="E13" s="209">
        <v>546059.87660805951</v>
      </c>
      <c r="F13" s="209">
        <v>823510.98069076508</v>
      </c>
      <c r="G13" s="209">
        <v>1147207.9482039176</v>
      </c>
      <c r="H13" s="209">
        <v>1470725.537646231</v>
      </c>
      <c r="I13" s="209">
        <v>1797827.6930201524</v>
      </c>
      <c r="J13" s="209">
        <v>2089590.0592269176</v>
      </c>
    </row>
    <row r="14" spans="1:16" x14ac:dyDescent="0.35">
      <c r="B14" s="55" t="s">
        <v>28</v>
      </c>
      <c r="C14" s="210">
        <v>20.353745620756275</v>
      </c>
      <c r="D14" s="210">
        <v>14202.958640858307</v>
      </c>
      <c r="E14" s="210">
        <v>167601.03636331271</v>
      </c>
      <c r="F14" s="210">
        <v>278435.37585804547</v>
      </c>
      <c r="G14" s="210">
        <v>419947.04710117122</v>
      </c>
      <c r="H14" s="210">
        <v>569992.50941367657</v>
      </c>
      <c r="I14" s="210">
        <v>735246.71713093075</v>
      </c>
      <c r="J14" s="210">
        <v>881454.03819173004</v>
      </c>
    </row>
    <row r="15" spans="1:16" x14ac:dyDescent="0.35">
      <c r="B15" s="55" t="s">
        <v>29</v>
      </c>
      <c r="C15" s="210">
        <v>195824.30668835339</v>
      </c>
      <c r="D15" s="210">
        <v>290696.33750306506</v>
      </c>
      <c r="E15" s="210">
        <v>378458.84024474683</v>
      </c>
      <c r="F15" s="210">
        <v>545075.60483271943</v>
      </c>
      <c r="G15" s="210">
        <v>727260.90110274672</v>
      </c>
      <c r="H15" s="210">
        <v>900733.02823255444</v>
      </c>
      <c r="I15" s="210">
        <v>1062580.9758892215</v>
      </c>
      <c r="J15" s="210">
        <v>1208136.0210351874</v>
      </c>
    </row>
    <row r="16" spans="1:16" x14ac:dyDescent="0.35">
      <c r="B16" s="153" t="s">
        <v>30</v>
      </c>
      <c r="C16" s="209">
        <v>36583.318679530319</v>
      </c>
      <c r="D16" s="209">
        <v>70620.525893212282</v>
      </c>
      <c r="E16" s="209">
        <v>124272.40727375251</v>
      </c>
      <c r="F16" s="209">
        <v>226449.09995034311</v>
      </c>
      <c r="G16" s="209">
        <v>329508.0032685363</v>
      </c>
      <c r="H16" s="209">
        <v>428388.14356792334</v>
      </c>
      <c r="I16" s="209">
        <v>517858.98891524144</v>
      </c>
      <c r="J16" s="209">
        <v>592456.49954409711</v>
      </c>
    </row>
    <row r="17" spans="2:10" x14ac:dyDescent="0.35">
      <c r="B17" s="55" t="s">
        <v>31</v>
      </c>
      <c r="C17" s="210">
        <v>1351.1615356303164</v>
      </c>
      <c r="D17" s="210">
        <v>9285.7892382122827</v>
      </c>
      <c r="E17" s="210">
        <v>29057.459165452521</v>
      </c>
      <c r="F17" s="210">
        <v>80306.885365843118</v>
      </c>
      <c r="G17" s="210">
        <v>136352.62378373629</v>
      </c>
      <c r="H17" s="210">
        <v>195800.51762572338</v>
      </c>
      <c r="I17" s="210">
        <v>255732.59894134151</v>
      </c>
      <c r="J17" s="210">
        <v>310135.78630779707</v>
      </c>
    </row>
    <row r="18" spans="2:10" x14ac:dyDescent="0.35">
      <c r="B18" s="55" t="s">
        <v>32</v>
      </c>
      <c r="C18" s="210">
        <v>35232.157143900004</v>
      </c>
      <c r="D18" s="210">
        <v>61334.736654999993</v>
      </c>
      <c r="E18" s="210">
        <v>95214.948108299985</v>
      </c>
      <c r="F18" s="210">
        <v>146142.21458450001</v>
      </c>
      <c r="G18" s="210">
        <v>193155.37948479998</v>
      </c>
      <c r="H18" s="210">
        <v>232587.62594219999</v>
      </c>
      <c r="I18" s="210">
        <v>262126.38997389993</v>
      </c>
      <c r="J18" s="210">
        <v>282320.71323629998</v>
      </c>
    </row>
    <row r="19" spans="2:10" x14ac:dyDescent="0.35">
      <c r="B19" s="153" t="s">
        <v>33</v>
      </c>
      <c r="C19" s="209">
        <v>21437.905408739294</v>
      </c>
      <c r="D19" s="209">
        <v>47056.931197114754</v>
      </c>
      <c r="E19" s="209">
        <v>83176.858551931917</v>
      </c>
      <c r="F19" s="209">
        <v>149517.1957012114</v>
      </c>
      <c r="G19" s="209">
        <v>209478.53599300853</v>
      </c>
      <c r="H19" s="209">
        <v>272209.03431177081</v>
      </c>
      <c r="I19" s="209">
        <v>328963.00698351895</v>
      </c>
      <c r="J19" s="209">
        <v>375686.52976914297</v>
      </c>
    </row>
    <row r="20" spans="2:10" x14ac:dyDescent="0.35">
      <c r="B20" s="55" t="s">
        <v>34</v>
      </c>
      <c r="C20" s="210">
        <v>20073.361982504972</v>
      </c>
      <c r="D20" s="210">
        <v>42471.273457190677</v>
      </c>
      <c r="E20" s="210">
        <v>71908.515762893439</v>
      </c>
      <c r="F20" s="210">
        <v>128496.69639782723</v>
      </c>
      <c r="G20" s="210">
        <v>177126.73247086548</v>
      </c>
      <c r="H20" s="210">
        <v>225183.48459863188</v>
      </c>
      <c r="I20" s="210">
        <v>266523.30305399734</v>
      </c>
      <c r="J20" s="210">
        <v>297621.83733789693</v>
      </c>
    </row>
    <row r="21" spans="2:10" x14ac:dyDescent="0.35">
      <c r="B21" s="55" t="s">
        <v>35</v>
      </c>
      <c r="C21" s="210">
        <v>1364.5434262343229</v>
      </c>
      <c r="D21" s="210">
        <v>4585.6577399240823</v>
      </c>
      <c r="E21" s="210">
        <v>11268.342789038468</v>
      </c>
      <c r="F21" s="210">
        <v>21020.499303384178</v>
      </c>
      <c r="G21" s="210">
        <v>32351.803522143029</v>
      </c>
      <c r="H21" s="210">
        <v>47025.549713138957</v>
      </c>
      <c r="I21" s="210">
        <v>62439.703929521609</v>
      </c>
      <c r="J21" s="210">
        <v>78064.692431246018</v>
      </c>
    </row>
    <row r="22" spans="2:10" x14ac:dyDescent="0.35">
      <c r="B22" s="115" t="s">
        <v>36</v>
      </c>
      <c r="C22" s="211">
        <f>(C10+C13+C16+C19)</f>
        <v>259505.12473553827</v>
      </c>
      <c r="D22" s="211">
        <f t="shared" ref="D22:J22" si="0">(D10+D13+D16+D19)</f>
        <v>435723.42913371749</v>
      </c>
      <c r="E22" s="211">
        <f t="shared" si="0"/>
        <v>779267.20943538717</v>
      </c>
      <c r="F22" s="211">
        <f t="shared" si="0"/>
        <v>1266170.1152911163</v>
      </c>
      <c r="G22" s="211">
        <f t="shared" si="0"/>
        <v>1796858.2150916988</v>
      </c>
      <c r="H22" s="211">
        <f t="shared" si="0"/>
        <v>2340026.6525438805</v>
      </c>
      <c r="I22" s="211">
        <f t="shared" si="0"/>
        <v>2887979.5690071369</v>
      </c>
      <c r="J22" s="211">
        <f t="shared" si="0"/>
        <v>3392214.2988936082</v>
      </c>
    </row>
    <row r="23" spans="2:10" x14ac:dyDescent="0.35">
      <c r="B23" s="84" t="s">
        <v>12</v>
      </c>
      <c r="C23" s="159"/>
      <c r="D23" s="110"/>
      <c r="E23" s="110"/>
      <c r="F23" s="110"/>
      <c r="G23" s="110"/>
      <c r="H23" s="110"/>
      <c r="I23" s="110"/>
      <c r="J23" s="110" t="s">
        <v>444</v>
      </c>
    </row>
    <row r="27" spans="2:10" ht="15.5" x14ac:dyDescent="0.35">
      <c r="B27" s="34" t="s">
        <v>381</v>
      </c>
    </row>
    <row r="29" spans="2:10" x14ac:dyDescent="0.35">
      <c r="B29" s="1" t="s">
        <v>521</v>
      </c>
    </row>
    <row r="31" spans="2:10" x14ac:dyDescent="0.35">
      <c r="B31" s="113" t="s">
        <v>23</v>
      </c>
      <c r="C31" s="208">
        <v>2021</v>
      </c>
      <c r="D31" s="208">
        <v>2022</v>
      </c>
      <c r="E31" s="208">
        <v>2023</v>
      </c>
      <c r="F31" s="208">
        <v>2024</v>
      </c>
      <c r="G31" s="208">
        <v>2025</v>
      </c>
      <c r="H31" s="208">
        <v>2026</v>
      </c>
      <c r="I31" s="208">
        <v>2027</v>
      </c>
      <c r="J31" s="208">
        <v>2028</v>
      </c>
    </row>
    <row r="32" spans="2:10" x14ac:dyDescent="0.35">
      <c r="B32" s="153" t="s">
        <v>24</v>
      </c>
      <c r="C32" s="209">
        <v>765322.94339706644</v>
      </c>
      <c r="D32" s="209">
        <v>793065.39627634222</v>
      </c>
      <c r="E32" s="209">
        <v>817774.18313361623</v>
      </c>
      <c r="F32" s="209">
        <v>846531.16890393267</v>
      </c>
      <c r="G32" s="209">
        <v>874867.60707469133</v>
      </c>
      <c r="H32" s="209">
        <v>902706.18238225998</v>
      </c>
      <c r="I32" s="209">
        <v>930716.8428287094</v>
      </c>
      <c r="J32" s="209">
        <v>959942.46690278337</v>
      </c>
    </row>
    <row r="33" spans="2:10" x14ac:dyDescent="0.35">
      <c r="B33" s="55" t="s">
        <v>25</v>
      </c>
      <c r="C33" s="210">
        <v>633365.15045972681</v>
      </c>
      <c r="D33" s="210">
        <v>656280.29467231035</v>
      </c>
      <c r="E33" s="210">
        <v>676794.26831626752</v>
      </c>
      <c r="F33" s="210">
        <v>701481.39093227196</v>
      </c>
      <c r="G33" s="210">
        <v>726669.43489012029</v>
      </c>
      <c r="H33" s="210">
        <v>752095.06394125184</v>
      </c>
      <c r="I33" s="210">
        <v>778131.95751820225</v>
      </c>
      <c r="J33" s="210">
        <v>805692.0568909836</v>
      </c>
    </row>
    <row r="34" spans="2:10" x14ac:dyDescent="0.35">
      <c r="B34" s="55" t="s">
        <v>26</v>
      </c>
      <c r="C34" s="210">
        <v>131957.79293733972</v>
      </c>
      <c r="D34" s="210">
        <v>136785.10160403181</v>
      </c>
      <c r="E34" s="210">
        <v>140979.91481734862</v>
      </c>
      <c r="F34" s="210">
        <v>145049.77797166057</v>
      </c>
      <c r="G34" s="210">
        <v>148198.17218457087</v>
      </c>
      <c r="H34" s="210">
        <v>150611.11844100821</v>
      </c>
      <c r="I34" s="210">
        <v>152584.88531050726</v>
      </c>
      <c r="J34" s="210">
        <v>154250.4100117996</v>
      </c>
    </row>
    <row r="35" spans="2:10" x14ac:dyDescent="0.35">
      <c r="B35" s="153" t="s">
        <v>27</v>
      </c>
      <c r="C35" s="209">
        <v>1442815.1283360799</v>
      </c>
      <c r="D35" s="209">
        <v>1464512.5667736153</v>
      </c>
      <c r="E35" s="209">
        <v>1478486.6825144764</v>
      </c>
      <c r="F35" s="209">
        <v>1476707.6038869121</v>
      </c>
      <c r="G35" s="209">
        <v>1465481.6604955739</v>
      </c>
      <c r="H35" s="209">
        <v>1456839.5020479064</v>
      </c>
      <c r="I35" s="209">
        <v>1446787.9924763793</v>
      </c>
      <c r="J35" s="209">
        <v>1440470.8259898336</v>
      </c>
    </row>
    <row r="36" spans="2:10" x14ac:dyDescent="0.35">
      <c r="B36" s="55" t="s">
        <v>28</v>
      </c>
      <c r="C36" s="210">
        <v>1054844.9464255043</v>
      </c>
      <c r="D36" s="210">
        <v>1079756.7667728919</v>
      </c>
      <c r="E36" s="210">
        <v>1092904.0713961064</v>
      </c>
      <c r="F36" s="210">
        <v>1092614.2586520934</v>
      </c>
      <c r="G36" s="210">
        <v>1085486.2389413561</v>
      </c>
      <c r="H36" s="210">
        <v>1080196.9625157635</v>
      </c>
      <c r="I36" s="210">
        <v>1073915.9584496117</v>
      </c>
      <c r="J36" s="210">
        <v>1071127.7399637173</v>
      </c>
    </row>
    <row r="37" spans="2:10" x14ac:dyDescent="0.35">
      <c r="B37" s="55" t="s">
        <v>29</v>
      </c>
      <c r="C37" s="210">
        <v>387970.18191057543</v>
      </c>
      <c r="D37" s="210">
        <v>384755.80000072345</v>
      </c>
      <c r="E37" s="210">
        <v>385582.61111836997</v>
      </c>
      <c r="F37" s="210">
        <v>384093.34523481876</v>
      </c>
      <c r="G37" s="210">
        <v>379995.42155421799</v>
      </c>
      <c r="H37" s="210">
        <v>376642.53953214263</v>
      </c>
      <c r="I37" s="210">
        <v>372872.03402676719</v>
      </c>
      <c r="J37" s="210">
        <v>369343.08602611598</v>
      </c>
    </row>
    <row r="38" spans="2:10" x14ac:dyDescent="0.35">
      <c r="B38" s="153" t="s">
        <v>30</v>
      </c>
      <c r="C38" s="209">
        <v>280809.19313202362</v>
      </c>
      <c r="D38" s="209">
        <v>264381.47872070328</v>
      </c>
      <c r="E38" s="209">
        <v>253239.01783930225</v>
      </c>
      <c r="F38" s="209">
        <v>245869.7296466461</v>
      </c>
      <c r="G38" s="209">
        <v>235673.9897682117</v>
      </c>
      <c r="H38" s="209">
        <v>224880.41218978318</v>
      </c>
      <c r="I38" s="209">
        <v>213662.23399834495</v>
      </c>
      <c r="J38" s="209">
        <v>203943.04594474632</v>
      </c>
    </row>
    <row r="39" spans="2:10" x14ac:dyDescent="0.35">
      <c r="B39" s="55" t="s">
        <v>31</v>
      </c>
      <c r="C39" s="210">
        <v>251572.92226826411</v>
      </c>
      <c r="D39" s="210">
        <v>242697.70073529184</v>
      </c>
      <c r="E39" s="210">
        <v>237256.39783074486</v>
      </c>
      <c r="F39" s="210">
        <v>232323.25967444261</v>
      </c>
      <c r="G39" s="210">
        <v>224819.4036881896</v>
      </c>
      <c r="H39" s="210">
        <v>216182.20133724908</v>
      </c>
      <c r="I39" s="210">
        <v>207127.26556690774</v>
      </c>
      <c r="J39" s="210">
        <v>198913.00656266478</v>
      </c>
    </row>
    <row r="40" spans="2:10" x14ac:dyDescent="0.35">
      <c r="B40" s="55" t="s">
        <v>32</v>
      </c>
      <c r="C40" s="210">
        <v>29236.270863759506</v>
      </c>
      <c r="D40" s="210">
        <v>21683.777985411405</v>
      </c>
      <c r="E40" s="210">
        <v>15982.620008557395</v>
      </c>
      <c r="F40" s="210">
        <v>13546.469972203486</v>
      </c>
      <c r="G40" s="210">
        <v>10854.586080022098</v>
      </c>
      <c r="H40" s="210">
        <v>8698.2108525341027</v>
      </c>
      <c r="I40" s="210">
        <v>6534.9684314372134</v>
      </c>
      <c r="J40" s="210">
        <v>5030.039382081537</v>
      </c>
    </row>
    <row r="41" spans="2:10" x14ac:dyDescent="0.35">
      <c r="B41" s="153" t="s">
        <v>33</v>
      </c>
      <c r="C41" s="209">
        <v>181743.43050471213</v>
      </c>
      <c r="D41" s="209">
        <v>169135.52801724756</v>
      </c>
      <c r="E41" s="209">
        <v>164627.24976667704</v>
      </c>
      <c r="F41" s="209">
        <v>160745.02490425904</v>
      </c>
      <c r="G41" s="209">
        <v>156410.16567289911</v>
      </c>
      <c r="H41" s="209">
        <v>150600.04108403478</v>
      </c>
      <c r="I41" s="209">
        <v>144988.70936372643</v>
      </c>
      <c r="J41" s="209">
        <v>139459.0821074823</v>
      </c>
    </row>
    <row r="42" spans="2:10" x14ac:dyDescent="0.35">
      <c r="B42" s="55" t="s">
        <v>34</v>
      </c>
      <c r="C42" s="210">
        <v>59619.393435367027</v>
      </c>
      <c r="D42" s="210">
        <v>53468.573154783327</v>
      </c>
      <c r="E42" s="210">
        <v>49460.775497584989</v>
      </c>
      <c r="F42" s="210">
        <v>46531.676637115161</v>
      </c>
      <c r="G42" s="210">
        <v>43451.877763430908</v>
      </c>
      <c r="H42" s="210">
        <v>38809.378576799783</v>
      </c>
      <c r="I42" s="210">
        <v>34722.818665395142</v>
      </c>
      <c r="J42" s="210">
        <v>30407.301742194722</v>
      </c>
    </row>
    <row r="43" spans="2:10" x14ac:dyDescent="0.35">
      <c r="B43" s="55" t="s">
        <v>35</v>
      </c>
      <c r="C43" s="210">
        <v>122124.0370693451</v>
      </c>
      <c r="D43" s="210">
        <v>115666.95486246423</v>
      </c>
      <c r="E43" s="210">
        <v>115166.47426909208</v>
      </c>
      <c r="F43" s="210">
        <v>114213.34826714387</v>
      </c>
      <c r="G43" s="210">
        <v>112958.2879094682</v>
      </c>
      <c r="H43" s="210">
        <v>111790.662507235</v>
      </c>
      <c r="I43" s="210">
        <v>110265.89069833126</v>
      </c>
      <c r="J43" s="210">
        <v>109051.78036528759</v>
      </c>
    </row>
    <row r="44" spans="2:10" x14ac:dyDescent="0.35">
      <c r="B44" s="115" t="s">
        <v>36</v>
      </c>
      <c r="C44" s="211">
        <f>(C32+C35+C38+C41)</f>
        <v>2670690.6953698825</v>
      </c>
      <c r="D44" s="211">
        <f t="shared" ref="D44:J44" si="1">(D32+D35+D38+D41)</f>
        <v>2691094.9697879083</v>
      </c>
      <c r="E44" s="211">
        <f t="shared" si="1"/>
        <v>2714127.1332540722</v>
      </c>
      <c r="F44" s="211">
        <f t="shared" si="1"/>
        <v>2729853.5273417495</v>
      </c>
      <c r="G44" s="211">
        <f t="shared" si="1"/>
        <v>2732433.4230113761</v>
      </c>
      <c r="H44" s="211">
        <f t="shared" si="1"/>
        <v>2735026.137703984</v>
      </c>
      <c r="I44" s="211">
        <f t="shared" si="1"/>
        <v>2736155.7786671598</v>
      </c>
      <c r="J44" s="211">
        <f t="shared" si="1"/>
        <v>2743815.4209448458</v>
      </c>
    </row>
    <row r="45" spans="2:10" x14ac:dyDescent="0.35">
      <c r="B45" s="84" t="s">
        <v>12</v>
      </c>
      <c r="C45" s="159"/>
      <c r="D45" s="110"/>
      <c r="E45" s="110"/>
      <c r="F45" s="110"/>
      <c r="G45" s="110"/>
      <c r="H45" s="110"/>
      <c r="I45" s="110"/>
      <c r="J45" s="110" t="s">
        <v>444</v>
      </c>
    </row>
    <row r="50" spans="2:10" ht="15.5" x14ac:dyDescent="0.35">
      <c r="B50" s="34" t="s">
        <v>382</v>
      </c>
    </row>
    <row r="52" spans="2:10" x14ac:dyDescent="0.35">
      <c r="B52" s="1" t="s">
        <v>521</v>
      </c>
    </row>
    <row r="54" spans="2:10" x14ac:dyDescent="0.35">
      <c r="B54" s="113" t="s">
        <v>23</v>
      </c>
      <c r="C54" s="208">
        <v>2021</v>
      </c>
      <c r="D54" s="208">
        <v>2022</v>
      </c>
      <c r="E54" s="208">
        <v>2023</v>
      </c>
      <c r="F54" s="208">
        <v>2024</v>
      </c>
      <c r="G54" s="208">
        <v>2025</v>
      </c>
      <c r="H54" s="208">
        <v>2026</v>
      </c>
      <c r="I54" s="208">
        <v>2027</v>
      </c>
      <c r="J54" s="208">
        <v>2028</v>
      </c>
    </row>
    <row r="55" spans="2:10" x14ac:dyDescent="0.35">
      <c r="B55" s="153" t="s">
        <v>24</v>
      </c>
      <c r="C55" s="209">
        <v>192215.66252270425</v>
      </c>
      <c r="D55" s="209">
        <v>206075.22478068899</v>
      </c>
      <c r="E55" s="209">
        <v>222053.76233269242</v>
      </c>
      <c r="F55" s="209">
        <v>234409.95100744299</v>
      </c>
      <c r="G55" s="209">
        <v>246883.55793155398</v>
      </c>
      <c r="H55" s="209">
        <v>259852.86926652587</v>
      </c>
      <c r="I55" s="209">
        <v>272922.33901690453</v>
      </c>
      <c r="J55" s="209">
        <v>285161.7756822168</v>
      </c>
    </row>
    <row r="56" spans="2:10" x14ac:dyDescent="0.35">
      <c r="B56" s="55" t="s">
        <v>25</v>
      </c>
      <c r="C56" s="210">
        <v>87490.357859353026</v>
      </c>
      <c r="D56" s="210">
        <v>97441.141657040003</v>
      </c>
      <c r="E56" s="210">
        <v>109396.23955548825</v>
      </c>
      <c r="F56" s="210">
        <v>117305.33841761896</v>
      </c>
      <c r="G56" s="210">
        <v>124950.86676115741</v>
      </c>
      <c r="H56" s="210">
        <v>132733.83849874017</v>
      </c>
      <c r="I56" s="210">
        <v>140379.597035488</v>
      </c>
      <c r="J56" s="210">
        <v>147396.09910901642</v>
      </c>
    </row>
    <row r="57" spans="2:10" x14ac:dyDescent="0.35">
      <c r="B57" s="55" t="s">
        <v>26</v>
      </c>
      <c r="C57" s="210">
        <v>104725.30466335123</v>
      </c>
      <c r="D57" s="210">
        <v>108634.08312364898</v>
      </c>
      <c r="E57" s="210">
        <v>112657.52277720421</v>
      </c>
      <c r="F57" s="210">
        <v>117104.61258982403</v>
      </c>
      <c r="G57" s="210">
        <v>121932.69117039657</v>
      </c>
      <c r="H57" s="210">
        <v>127119.03076778563</v>
      </c>
      <c r="I57" s="210">
        <v>132542.74198141653</v>
      </c>
      <c r="J57" s="210">
        <v>137765.67657320038</v>
      </c>
    </row>
    <row r="58" spans="2:10" x14ac:dyDescent="0.35">
      <c r="B58" s="153" t="s">
        <v>27</v>
      </c>
      <c r="C58" s="209">
        <v>1637325.040744748</v>
      </c>
      <c r="D58" s="209">
        <v>1706446.0843851713</v>
      </c>
      <c r="E58" s="209">
        <v>1769207.303717938</v>
      </c>
      <c r="F58" s="209">
        <v>1841495.4248027566</v>
      </c>
      <c r="G58" s="209">
        <v>1920642.0582757175</v>
      </c>
      <c r="H58" s="209">
        <v>1999374.239270122</v>
      </c>
      <c r="I58" s="209">
        <v>2077255.5798142159</v>
      </c>
      <c r="J58" s="209">
        <v>2148143.9820736502</v>
      </c>
    </row>
    <row r="59" spans="2:10" x14ac:dyDescent="0.35">
      <c r="B59" s="55" t="s">
        <v>28</v>
      </c>
      <c r="C59" s="210">
        <v>167925.31035532305</v>
      </c>
      <c r="D59" s="210">
        <v>199928.36456339448</v>
      </c>
      <c r="E59" s="210">
        <v>232880.20293280203</v>
      </c>
      <c r="F59" s="210">
        <v>275315.17522506783</v>
      </c>
      <c r="G59" s="210">
        <v>323991.36530033738</v>
      </c>
      <c r="H59" s="210">
        <v>374899.92889862502</v>
      </c>
      <c r="I59" s="210">
        <v>425690.96064168867</v>
      </c>
      <c r="J59" s="210">
        <v>471214.5770362828</v>
      </c>
    </row>
    <row r="60" spans="2:10" x14ac:dyDescent="0.35">
      <c r="B60" s="55" t="s">
        <v>29</v>
      </c>
      <c r="C60" s="210">
        <v>1469399.7303894248</v>
      </c>
      <c r="D60" s="210">
        <v>1506517.719821777</v>
      </c>
      <c r="E60" s="210">
        <v>1536327.100785136</v>
      </c>
      <c r="F60" s="210">
        <v>1566180.2495776888</v>
      </c>
      <c r="G60" s="210">
        <v>1596650.6929753802</v>
      </c>
      <c r="H60" s="210">
        <v>1624474.3103714972</v>
      </c>
      <c r="I60" s="210">
        <v>1651564.6191725272</v>
      </c>
      <c r="J60" s="210">
        <v>1676929.4050373677</v>
      </c>
    </row>
    <row r="61" spans="2:10" x14ac:dyDescent="0.35">
      <c r="B61" s="153" t="s">
        <v>30</v>
      </c>
      <c r="C61" s="209">
        <v>550155.75186797639</v>
      </c>
      <c r="D61" s="209">
        <v>577555.52427929686</v>
      </c>
      <c r="E61" s="209">
        <v>599701.6191606978</v>
      </c>
      <c r="F61" s="209">
        <v>617766.32835335401</v>
      </c>
      <c r="G61" s="209">
        <v>638402.88223178824</v>
      </c>
      <c r="H61" s="209">
        <v>659250.951810217</v>
      </c>
      <c r="I61" s="209">
        <v>680074.38100165501</v>
      </c>
      <c r="J61" s="209">
        <v>699094.32305525371</v>
      </c>
    </row>
    <row r="62" spans="2:10" x14ac:dyDescent="0.35">
      <c r="B62" s="55" t="s">
        <v>31</v>
      </c>
      <c r="C62" s="210">
        <v>255166.20073173591</v>
      </c>
      <c r="D62" s="210">
        <v>271572.19126470818</v>
      </c>
      <c r="E62" s="210">
        <v>284331.29416925512</v>
      </c>
      <c r="F62" s="210">
        <v>296283.4973255574</v>
      </c>
      <c r="G62" s="210">
        <v>310471.8323118104</v>
      </c>
      <c r="H62" s="210">
        <v>325469.83666275098</v>
      </c>
      <c r="I62" s="210">
        <v>340618.38243309228</v>
      </c>
      <c r="J62" s="210">
        <v>354683.81543733523</v>
      </c>
    </row>
    <row r="63" spans="2:10" x14ac:dyDescent="0.35">
      <c r="B63" s="55" t="s">
        <v>32</v>
      </c>
      <c r="C63" s="210">
        <v>294989.55113624048</v>
      </c>
      <c r="D63" s="210">
        <v>305983.33301458863</v>
      </c>
      <c r="E63" s="210">
        <v>315370.32499144261</v>
      </c>
      <c r="F63" s="210">
        <v>321482.83102779655</v>
      </c>
      <c r="G63" s="210">
        <v>327931.0499199779</v>
      </c>
      <c r="H63" s="210">
        <v>333781.11514746596</v>
      </c>
      <c r="I63" s="210">
        <v>339455.99856856279</v>
      </c>
      <c r="J63" s="210">
        <v>344410.50761791843</v>
      </c>
    </row>
    <row r="64" spans="2:10" x14ac:dyDescent="0.35">
      <c r="B64" s="153" t="s">
        <v>33</v>
      </c>
      <c r="C64" s="209">
        <v>469983.920798796</v>
      </c>
      <c r="D64" s="209">
        <v>481037.00499475258</v>
      </c>
      <c r="E64" s="209">
        <v>490798.93149272248</v>
      </c>
      <c r="F64" s="209">
        <v>497493.0074522919</v>
      </c>
      <c r="G64" s="209">
        <v>503897.77700313821</v>
      </c>
      <c r="H64" s="209">
        <v>511547.7151745719</v>
      </c>
      <c r="I64" s="209">
        <v>518704.57694336033</v>
      </c>
      <c r="J64" s="209">
        <v>525611.87789251772</v>
      </c>
    </row>
    <row r="65" spans="2:11" x14ac:dyDescent="0.35">
      <c r="B65" s="55" t="s">
        <v>34</v>
      </c>
      <c r="C65" s="210">
        <v>303987.25656463299</v>
      </c>
      <c r="D65" s="210">
        <v>311669.61584521667</v>
      </c>
      <c r="E65" s="210">
        <v>317020.14950241509</v>
      </c>
      <c r="F65" s="210">
        <v>321175.67336288485</v>
      </c>
      <c r="G65" s="210">
        <v>325429.76023656904</v>
      </c>
      <c r="H65" s="210">
        <v>331199.40042320028</v>
      </c>
      <c r="I65" s="210">
        <v>336370.29933460488</v>
      </c>
      <c r="J65" s="210">
        <v>341725.0962578053</v>
      </c>
      <c r="K65" s="111"/>
    </row>
    <row r="66" spans="2:11" x14ac:dyDescent="0.35">
      <c r="B66" s="55" t="s">
        <v>35</v>
      </c>
      <c r="C66" s="210">
        <v>165996.66423416304</v>
      </c>
      <c r="D66" s="210">
        <v>169367.38914953577</v>
      </c>
      <c r="E66" s="210">
        <v>173778.78199030744</v>
      </c>
      <c r="F66" s="210">
        <v>176317.33408940709</v>
      </c>
      <c r="G66" s="210">
        <v>178468.01676656911</v>
      </c>
      <c r="H66" s="210">
        <v>180348.31475137174</v>
      </c>
      <c r="I66" s="210">
        <v>182334.27760875539</v>
      </c>
      <c r="J66" s="210">
        <v>183886.78163471242</v>
      </c>
      <c r="K66" s="111"/>
    </row>
    <row r="67" spans="2:11" x14ac:dyDescent="0.35">
      <c r="B67" s="115" t="s">
        <v>36</v>
      </c>
      <c r="C67" s="211">
        <f>(C55+C58+C61+C64)</f>
        <v>2849680.3759342246</v>
      </c>
      <c r="D67" s="211">
        <f t="shared" ref="D67:J67" si="2">(D55+D58+D61+D64)</f>
        <v>2971113.8384399097</v>
      </c>
      <c r="E67" s="211">
        <f t="shared" si="2"/>
        <v>3081761.6167040509</v>
      </c>
      <c r="F67" s="211">
        <f t="shared" si="2"/>
        <v>3191164.7116158456</v>
      </c>
      <c r="G67" s="211">
        <f t="shared" si="2"/>
        <v>3309826.2754421979</v>
      </c>
      <c r="H67" s="211">
        <f t="shared" si="2"/>
        <v>3430025.7755214372</v>
      </c>
      <c r="I67" s="211">
        <f t="shared" si="2"/>
        <v>3548956.8767761355</v>
      </c>
      <c r="J67" s="211">
        <f t="shared" si="2"/>
        <v>3658011.958703639</v>
      </c>
      <c r="K67" s="111"/>
    </row>
    <row r="68" spans="2:11" x14ac:dyDescent="0.35">
      <c r="B68" s="84" t="s">
        <v>12</v>
      </c>
      <c r="C68" s="159"/>
      <c r="D68" s="110"/>
      <c r="E68" s="110"/>
      <c r="F68" s="110"/>
      <c r="G68" s="110"/>
      <c r="H68" s="110"/>
      <c r="I68" s="110"/>
      <c r="J68" s="110" t="s">
        <v>444</v>
      </c>
    </row>
    <row r="69" spans="2:11" x14ac:dyDescent="0.35">
      <c r="B69" s="87"/>
      <c r="C69" s="159"/>
      <c r="D69" s="110"/>
      <c r="E69" s="110"/>
      <c r="F69" s="110"/>
      <c r="G69" s="110"/>
      <c r="H69" s="110"/>
      <c r="I69" s="110"/>
      <c r="J69" s="110"/>
    </row>
    <row r="70" spans="2:11" x14ac:dyDescent="0.35">
      <c r="B70" s="87"/>
      <c r="C70" s="159"/>
      <c r="D70" s="110"/>
      <c r="E70" s="110"/>
      <c r="F70" s="110"/>
      <c r="G70" s="110"/>
      <c r="H70" s="110"/>
      <c r="I70" s="110"/>
      <c r="J70" s="110"/>
    </row>
    <row r="71" spans="2:11" x14ac:dyDescent="0.35">
      <c r="B71" s="87"/>
      <c r="C71" s="159"/>
      <c r="D71" s="110"/>
      <c r="E71" s="110"/>
      <c r="F71" s="110"/>
      <c r="G71" s="110"/>
      <c r="H71" s="110"/>
      <c r="I71" s="110"/>
      <c r="J71" s="110"/>
    </row>
    <row r="72" spans="2:11" x14ac:dyDescent="0.35">
      <c r="B72" s="20" t="s">
        <v>0</v>
      </c>
    </row>
    <row r="74" spans="2:11" ht="17.149999999999999" customHeight="1" x14ac:dyDescent="0.35">
      <c r="B74" s="11" t="s">
        <v>2</v>
      </c>
      <c r="H74" s="11" t="s">
        <v>6</v>
      </c>
      <c r="J74" s="11" t="s">
        <v>73</v>
      </c>
    </row>
    <row r="75" spans="2:11" x14ac:dyDescent="0.35">
      <c r="B75" s="1" t="s">
        <v>522</v>
      </c>
      <c r="H75" s="88">
        <v>45444</v>
      </c>
      <c r="J75" s="1" t="s">
        <v>378</v>
      </c>
    </row>
    <row r="76" spans="2:11" ht="32.15" customHeight="1" x14ac:dyDescent="0.35"/>
    <row r="77" spans="2:11" ht="18" customHeight="1" x14ac:dyDescent="0.35"/>
    <row r="78" spans="2:11" x14ac:dyDescent="0.35">
      <c r="B78" s="20" t="s">
        <v>14</v>
      </c>
    </row>
    <row r="79" spans="2:11" ht="15.5" x14ac:dyDescent="0.35">
      <c r="B79" s="60"/>
      <c r="C79" s="61"/>
      <c r="D79" s="61"/>
      <c r="E79" s="61"/>
      <c r="F79" s="61"/>
      <c r="G79" s="61"/>
      <c r="H79" s="62"/>
      <c r="I79" s="60"/>
      <c r="J79" s="60"/>
      <c r="K79" s="60"/>
    </row>
    <row r="80" spans="2:11" x14ac:dyDescent="0.35">
      <c r="B80" s="11" t="s">
        <v>375</v>
      </c>
    </row>
    <row r="81" spans="2:6" x14ac:dyDescent="0.35">
      <c r="B81" s="11"/>
    </row>
    <row r="82" spans="2:6" ht="27.65" customHeight="1" x14ac:dyDescent="0.35">
      <c r="B82" s="244" t="s">
        <v>383</v>
      </c>
      <c r="C82" s="244"/>
      <c r="D82" s="244"/>
      <c r="E82" s="244"/>
      <c r="F82" s="244"/>
    </row>
    <row r="83" spans="2:6" x14ac:dyDescent="0.35">
      <c r="B83" s="160"/>
    </row>
    <row r="84" spans="2:6" ht="32.15" customHeight="1" x14ac:dyDescent="0.35">
      <c r="B84" s="243" t="s">
        <v>384</v>
      </c>
      <c r="C84" s="243"/>
      <c r="D84" s="243"/>
      <c r="E84" s="243"/>
      <c r="F84" s="243"/>
    </row>
    <row r="85" spans="2:6" x14ac:dyDescent="0.35">
      <c r="B85" s="160"/>
    </row>
    <row r="86" spans="2:6" ht="36" customHeight="1" x14ac:dyDescent="0.35">
      <c r="B86" s="244" t="s">
        <v>385</v>
      </c>
      <c r="C86" s="244"/>
      <c r="D86" s="244"/>
      <c r="E86" s="244"/>
      <c r="F86" s="244"/>
    </row>
  </sheetData>
  <mergeCells count="3">
    <mergeCell ref="B82:F82"/>
    <mergeCell ref="B84:F84"/>
    <mergeCell ref="B86:F86"/>
  </mergeCells>
  <conditionalFormatting sqref="C10:J22">
    <cfRule type="expression" dxfId="54" priority="26">
      <formula>#REF!="Population Penetration"</formula>
    </cfRule>
    <cfRule type="expression" dxfId="53" priority="27">
      <formula>#REF!="Service revenues"</formula>
    </cfRule>
    <cfRule type="expression" dxfId="52" priority="28">
      <formula>#REF!="Unique users"</formula>
    </cfRule>
    <cfRule type="expression" dxfId="51" priority="29">
      <formula>#REF!="Subscriptions"</formula>
    </cfRule>
    <cfRule type="expression" dxfId="50" priority="30">
      <formula>#REF!="ARPU (calculated) per subscription"</formula>
    </cfRule>
  </conditionalFormatting>
  <conditionalFormatting sqref="C32:J44">
    <cfRule type="expression" dxfId="49" priority="6">
      <formula>#REF!="Population Penetration"</formula>
    </cfRule>
    <cfRule type="expression" dxfId="48" priority="7">
      <formula>#REF!="Service revenues"</formula>
    </cfRule>
    <cfRule type="expression" dxfId="47" priority="8">
      <formula>#REF!="Unique users"</formula>
    </cfRule>
    <cfRule type="expression" dxfId="46" priority="9">
      <formula>#REF!="Subscriptions"</formula>
    </cfRule>
    <cfRule type="expression" dxfId="45" priority="10">
      <formula>#REF!="ARPU (calculated) per subscription"</formula>
    </cfRule>
  </conditionalFormatting>
  <conditionalFormatting sqref="C55:J67">
    <cfRule type="expression" dxfId="44" priority="1">
      <formula>#REF!="Population Penetration"</formula>
    </cfRule>
    <cfRule type="expression" dxfId="43" priority="2">
      <formula>#REF!="Service revenues"</formula>
    </cfRule>
    <cfRule type="expression" dxfId="42" priority="3">
      <formula>#REF!="Unique users"</formula>
    </cfRule>
    <cfRule type="expression" dxfId="41" priority="4">
      <formula>#REF!="Subscriptions"</formula>
    </cfRule>
    <cfRule type="expression" dxfId="40" priority="5">
      <formula>#REF!="ARPU (calculated) per subscription"</formula>
    </cfRule>
  </conditionalFormatting>
  <hyperlinks>
    <hyperlink ref="A3" location="MOBILE!A1" display="Back to MOBILE menu" xr:uid="{51BC51E0-A550-4081-9DA0-7340F23E474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10EC3-7280-4191-AC89-D214EE756B8C}">
  <sheetPr>
    <tabColor rgb="FF9966FF"/>
  </sheetPr>
  <dimension ref="A1:P68"/>
  <sheetViews>
    <sheetView zoomScale="80" zoomScaleNormal="80" workbookViewId="0">
      <selection activeCell="E5" sqref="E5"/>
    </sheetView>
  </sheetViews>
  <sheetFormatPr defaultColWidth="9.1796875" defaultRowHeight="14.5" x14ac:dyDescent="0.35"/>
  <cols>
    <col min="1" max="1" width="9.1796875" style="1"/>
    <col min="2" max="2" width="34.81640625" style="1" customWidth="1"/>
    <col min="3" max="3" width="14.26953125" style="1" customWidth="1"/>
    <col min="4" max="4" width="17.54296875" style="1" customWidth="1"/>
    <col min="5" max="5" width="19.453125" style="1" customWidth="1"/>
    <col min="6" max="6" width="17.54296875" style="1" customWidth="1"/>
    <col min="7" max="8" width="17.1796875" style="1" customWidth="1"/>
    <col min="9" max="9" width="18.81640625" style="1" customWidth="1"/>
    <col min="10" max="10" width="16.453125" style="1" customWidth="1"/>
    <col min="11" max="11" width="16.81640625" style="1" customWidth="1"/>
    <col min="12" max="15" width="9.1796875" style="1"/>
    <col min="16" max="16" width="20.81640625" style="1" customWidth="1"/>
    <col min="17" max="16384" width="9.1796875" style="1"/>
  </cols>
  <sheetData>
    <row r="1" spans="1:16" s="3" customFormat="1" ht="36.75" customHeight="1" x14ac:dyDescent="0.6">
      <c r="A1" s="9" t="s">
        <v>388</v>
      </c>
    </row>
    <row r="2" spans="1:16" s="3" customFormat="1" ht="17.25" customHeight="1" x14ac:dyDescent="0.35"/>
    <row r="3" spans="1:16" x14ac:dyDescent="0.35">
      <c r="A3" s="6" t="s">
        <v>472</v>
      </c>
    </row>
    <row r="5" spans="1:16" ht="15.5" x14ac:dyDescent="0.35">
      <c r="B5" s="34" t="s">
        <v>389</v>
      </c>
    </row>
    <row r="7" spans="1:16" x14ac:dyDescent="0.35">
      <c r="B7" s="1" t="s">
        <v>360</v>
      </c>
    </row>
    <row r="9" spans="1:16" x14ac:dyDescent="0.35">
      <c r="B9" s="113" t="s">
        <v>23</v>
      </c>
      <c r="C9" s="197">
        <v>2020</v>
      </c>
      <c r="D9" s="197">
        <v>2021</v>
      </c>
      <c r="E9" s="197">
        <v>2022</v>
      </c>
      <c r="F9" s="197">
        <v>2023</v>
      </c>
      <c r="G9" s="197">
        <v>2024</v>
      </c>
      <c r="H9" s="197">
        <v>2025</v>
      </c>
      <c r="I9" s="197">
        <v>2026</v>
      </c>
      <c r="J9" s="197">
        <v>2027</v>
      </c>
      <c r="K9" s="197">
        <v>2028</v>
      </c>
    </row>
    <row r="10" spans="1:16" x14ac:dyDescent="0.35">
      <c r="B10" s="153" t="s">
        <v>24</v>
      </c>
      <c r="C10" s="154">
        <v>51.04792458194401</v>
      </c>
      <c r="D10" s="154">
        <v>341.54564510735202</v>
      </c>
      <c r="E10" s="154">
        <v>1674.906762017144</v>
      </c>
      <c r="F10" s="154">
        <v>4046.8606482679807</v>
      </c>
      <c r="G10" s="154">
        <v>8012.7359023292211</v>
      </c>
      <c r="H10" s="154">
        <v>14313.852702025306</v>
      </c>
      <c r="I10" s="154">
        <v>23127.063554628923</v>
      </c>
      <c r="J10" s="154">
        <v>35059.535383937859</v>
      </c>
      <c r="K10" s="32">
        <v>45534.472060837295</v>
      </c>
    </row>
    <row r="11" spans="1:16" x14ac:dyDescent="0.35">
      <c r="B11" s="55" t="s">
        <v>25</v>
      </c>
      <c r="C11" s="112">
        <v>1.2429685531900603</v>
      </c>
      <c r="D11" s="112">
        <v>4.4029747131498</v>
      </c>
      <c r="E11" s="112">
        <v>221.00605598582507</v>
      </c>
      <c r="F11" s="112">
        <v>661.7466549671974</v>
      </c>
      <c r="G11" s="112">
        <v>1709.2576385723587</v>
      </c>
      <c r="H11" s="112">
        <v>3829.0872162320211</v>
      </c>
      <c r="I11" s="112">
        <v>7460.1967921236164</v>
      </c>
      <c r="J11" s="112">
        <v>13309.159839631948</v>
      </c>
      <c r="K11" s="32">
        <v>18531.778541040807</v>
      </c>
    </row>
    <row r="12" spans="1:16" x14ac:dyDescent="0.35">
      <c r="B12" s="55" t="s">
        <v>26</v>
      </c>
      <c r="C12" s="112">
        <v>49.804956028753949</v>
      </c>
      <c r="D12" s="112">
        <v>337.14267039420224</v>
      </c>
      <c r="E12" s="112">
        <v>1453.900706031319</v>
      </c>
      <c r="F12" s="112">
        <v>3385.113993300783</v>
      </c>
      <c r="G12" s="112">
        <v>6303.4782637568624</v>
      </c>
      <c r="H12" s="112">
        <v>10484.765485793285</v>
      </c>
      <c r="I12" s="112">
        <v>15666.866762505306</v>
      </c>
      <c r="J12" s="112">
        <v>21750.375544305913</v>
      </c>
      <c r="K12" s="32">
        <v>27002.693519796489</v>
      </c>
      <c r="P12" s="1" t="s">
        <v>355</v>
      </c>
    </row>
    <row r="13" spans="1:16" x14ac:dyDescent="0.35">
      <c r="B13" s="153" t="s">
        <v>27</v>
      </c>
      <c r="C13" s="154">
        <v>4269.3446329147164</v>
      </c>
      <c r="D13" s="154">
        <v>13592.774042329433</v>
      </c>
      <c r="E13" s="154">
        <v>27134.65115429768</v>
      </c>
      <c r="F13" s="154">
        <v>55490.715932546555</v>
      </c>
      <c r="G13" s="154">
        <v>95492.12474743402</v>
      </c>
      <c r="H13" s="154">
        <v>145438.61831736466</v>
      </c>
      <c r="I13" s="154">
        <v>201690.63394289985</v>
      </c>
      <c r="J13" s="154">
        <v>264759.19341220369</v>
      </c>
      <c r="K13" s="32">
        <v>323489.95045309298</v>
      </c>
    </row>
    <row r="14" spans="1:16" x14ac:dyDescent="0.35">
      <c r="B14" s="55" t="s">
        <v>28</v>
      </c>
      <c r="C14" s="112">
        <v>0.11130452848876389</v>
      </c>
      <c r="D14" s="112">
        <v>0.48996306032928078</v>
      </c>
      <c r="E14" s="112">
        <v>825.23392097940678</v>
      </c>
      <c r="F14" s="112">
        <v>3069.6293459521826</v>
      </c>
      <c r="G14" s="112">
        <v>7202.633930914767</v>
      </c>
      <c r="H14" s="112">
        <v>14380.587035565744</v>
      </c>
      <c r="I14" s="112">
        <v>25104.056821327023</v>
      </c>
      <c r="J14" s="112">
        <v>40629.840095257023</v>
      </c>
      <c r="K14" s="32">
        <v>56774.666131431193</v>
      </c>
    </row>
    <row r="15" spans="1:16" x14ac:dyDescent="0.35">
      <c r="B15" s="55" t="s">
        <v>29</v>
      </c>
      <c r="C15" s="112">
        <v>4269.2333283862272</v>
      </c>
      <c r="D15" s="112">
        <v>13592.284079269104</v>
      </c>
      <c r="E15" s="112">
        <v>26309.417233318272</v>
      </c>
      <c r="F15" s="112">
        <v>52421.086586594371</v>
      </c>
      <c r="G15" s="112">
        <v>88289.490816519246</v>
      </c>
      <c r="H15" s="112">
        <v>131058.0312817989</v>
      </c>
      <c r="I15" s="112">
        <v>176586.57712157283</v>
      </c>
      <c r="J15" s="112">
        <v>224129.35331694668</v>
      </c>
      <c r="K15" s="32">
        <v>266715.28432166181</v>
      </c>
    </row>
    <row r="16" spans="1:16" x14ac:dyDescent="0.35">
      <c r="B16" s="153" t="s">
        <v>30</v>
      </c>
      <c r="C16" s="154">
        <v>1151.3024511669857</v>
      </c>
      <c r="D16" s="154">
        <v>5459.9414750450933</v>
      </c>
      <c r="E16" s="154">
        <v>13401.898600768833</v>
      </c>
      <c r="F16" s="154">
        <v>24663.578826602632</v>
      </c>
      <c r="G16" s="154">
        <v>39575.340848040971</v>
      </c>
      <c r="H16" s="154">
        <v>57439.329114779612</v>
      </c>
      <c r="I16" s="154">
        <v>77263.887189456262</v>
      </c>
      <c r="J16" s="154">
        <v>97753.772948923346</v>
      </c>
      <c r="K16" s="32">
        <v>116251.82336481422</v>
      </c>
    </row>
    <row r="17" spans="2:11" x14ac:dyDescent="0.35">
      <c r="B17" s="55" t="s">
        <v>31</v>
      </c>
      <c r="C17" s="112">
        <v>0.3245502254412615</v>
      </c>
      <c r="D17" s="112">
        <v>35.467617980162977</v>
      </c>
      <c r="E17" s="112">
        <v>629.11583364511796</v>
      </c>
      <c r="F17" s="112">
        <v>2890.4945756929333</v>
      </c>
      <c r="G17" s="112">
        <v>6771.9293367600649</v>
      </c>
      <c r="H17" s="112">
        <v>12932.27915885372</v>
      </c>
      <c r="I17" s="112">
        <v>21828.270031809698</v>
      </c>
      <c r="J17" s="112">
        <v>32845.525813347762</v>
      </c>
      <c r="K17" s="32">
        <v>41813.270615087742</v>
      </c>
    </row>
    <row r="18" spans="2:11" x14ac:dyDescent="0.35">
      <c r="B18" s="55" t="s">
        <v>32</v>
      </c>
      <c r="C18" s="112">
        <v>1150.9779009415445</v>
      </c>
      <c r="D18" s="112">
        <v>5424.4738570649306</v>
      </c>
      <c r="E18" s="112">
        <v>12772.782767123716</v>
      </c>
      <c r="F18" s="112">
        <v>21773.084250909698</v>
      </c>
      <c r="G18" s="112">
        <v>32803.411511280909</v>
      </c>
      <c r="H18" s="112">
        <v>44507.04995592589</v>
      </c>
      <c r="I18" s="112">
        <v>55435.617157646571</v>
      </c>
      <c r="J18" s="112">
        <v>64908.247135575592</v>
      </c>
      <c r="K18" s="32">
        <v>74438.552749726485</v>
      </c>
    </row>
    <row r="19" spans="2:11" x14ac:dyDescent="0.35">
      <c r="B19" s="153" t="s">
        <v>33</v>
      </c>
      <c r="C19" s="154">
        <v>348.09425391766877</v>
      </c>
      <c r="D19" s="154">
        <v>1721.4659142511755</v>
      </c>
      <c r="E19" s="154">
        <v>6030.4133849054206</v>
      </c>
      <c r="F19" s="154">
        <v>15620.1869257912</v>
      </c>
      <c r="G19" s="154">
        <v>29842.624967337018</v>
      </c>
      <c r="H19" s="154">
        <v>49435.765371605383</v>
      </c>
      <c r="I19" s="154">
        <v>74335.910355503802</v>
      </c>
      <c r="J19" s="154">
        <v>102487.65488174194</v>
      </c>
      <c r="K19" s="32">
        <v>127286.63510838884</v>
      </c>
    </row>
    <row r="20" spans="2:11" x14ac:dyDescent="0.35">
      <c r="B20" s="55" t="s">
        <v>34</v>
      </c>
      <c r="C20" s="112">
        <v>341.85028511085449</v>
      </c>
      <c r="D20" s="112">
        <v>1656.1235834490562</v>
      </c>
      <c r="E20" s="112">
        <v>5771.4518810543759</v>
      </c>
      <c r="F20" s="112">
        <v>14706.767977397276</v>
      </c>
      <c r="G20" s="112">
        <v>26893.308264578751</v>
      </c>
      <c r="H20" s="112">
        <v>42779.946951625992</v>
      </c>
      <c r="I20" s="112">
        <v>61171.981819590736</v>
      </c>
      <c r="J20" s="112">
        <v>79400.063762092017</v>
      </c>
      <c r="K20" s="32">
        <v>95639.159020109117</v>
      </c>
    </row>
    <row r="21" spans="2:11" x14ac:dyDescent="0.35">
      <c r="B21" s="55" t="s">
        <v>35</v>
      </c>
      <c r="C21" s="112">
        <v>6.2439688068142924</v>
      </c>
      <c r="D21" s="112">
        <v>65.342330802119207</v>
      </c>
      <c r="E21" s="112">
        <v>258.96150385104471</v>
      </c>
      <c r="F21" s="112">
        <v>913.41894839392523</v>
      </c>
      <c r="G21" s="112">
        <v>2949.3167027582672</v>
      </c>
      <c r="H21" s="112">
        <v>6655.8184199793877</v>
      </c>
      <c r="I21" s="112">
        <v>13163.92853591307</v>
      </c>
      <c r="J21" s="112">
        <v>23087.591119649918</v>
      </c>
      <c r="K21" s="32">
        <v>31647.476088279735</v>
      </c>
    </row>
    <row r="22" spans="2:11" x14ac:dyDescent="0.35">
      <c r="B22" s="115" t="s">
        <v>36</v>
      </c>
      <c r="C22" s="107">
        <v>5819.7892625813147</v>
      </c>
      <c r="D22" s="107">
        <v>21115.727076733052</v>
      </c>
      <c r="E22" s="107">
        <v>48241.869901989077</v>
      </c>
      <c r="F22" s="107">
        <v>99821.342333208362</v>
      </c>
      <c r="G22" s="107">
        <v>172922.8264651412</v>
      </c>
      <c r="H22" s="107">
        <v>266627.56550577498</v>
      </c>
      <c r="I22" s="107">
        <v>376417.49504248885</v>
      </c>
      <c r="J22" s="107">
        <v>500060.15662680683</v>
      </c>
      <c r="K22" s="107">
        <v>612562.88098713337</v>
      </c>
    </row>
    <row r="23" spans="2:11" x14ac:dyDescent="0.35">
      <c r="B23" s="84" t="s">
        <v>12</v>
      </c>
      <c r="C23" s="110"/>
      <c r="D23" s="110"/>
      <c r="E23" s="110"/>
      <c r="F23" s="110"/>
      <c r="G23" s="110"/>
      <c r="H23" s="110"/>
      <c r="I23" s="110"/>
      <c r="J23" s="110"/>
      <c r="K23" s="198" t="str">
        <f>[1]LISTS!$X$40</f>
        <v>© 2024 Omdia</v>
      </c>
    </row>
    <row r="27" spans="2:11" ht="15.5" x14ac:dyDescent="0.35">
      <c r="B27" s="34" t="s">
        <v>390</v>
      </c>
    </row>
    <row r="29" spans="2:11" x14ac:dyDescent="0.35">
      <c r="B29" s="1" t="s">
        <v>471</v>
      </c>
    </row>
    <row r="31" spans="2:11" x14ac:dyDescent="0.35">
      <c r="B31" s="113" t="s">
        <v>23</v>
      </c>
      <c r="C31" s="197">
        <v>2020</v>
      </c>
      <c r="D31" s="197">
        <v>2021</v>
      </c>
      <c r="E31" s="197">
        <v>2022</v>
      </c>
      <c r="F31" s="197">
        <v>2023</v>
      </c>
      <c r="G31" s="197">
        <v>2024</v>
      </c>
      <c r="H31" s="197">
        <v>2025</v>
      </c>
      <c r="I31" s="197">
        <v>2026</v>
      </c>
      <c r="J31" s="197">
        <v>2027</v>
      </c>
      <c r="K31" s="197">
        <v>2028</v>
      </c>
    </row>
    <row r="32" spans="2:11" x14ac:dyDescent="0.35">
      <c r="B32" s="153" t="s">
        <v>24</v>
      </c>
      <c r="C32" s="154">
        <v>22.597103550170054</v>
      </c>
      <c r="D32" s="154">
        <v>146.99223368171988</v>
      </c>
      <c r="E32" s="154">
        <v>579.87281134090551</v>
      </c>
      <c r="F32" s="154">
        <v>1183.3418033988221</v>
      </c>
      <c r="G32" s="154">
        <v>2083.2713474633588</v>
      </c>
      <c r="H32" s="154">
        <v>3305.2497015084068</v>
      </c>
      <c r="I32" s="154">
        <v>4771.2465749480843</v>
      </c>
      <c r="J32" s="154">
        <v>6420.8408742880556</v>
      </c>
      <c r="K32" s="32">
        <v>7923.5013643264574</v>
      </c>
    </row>
    <row r="33" spans="2:11" x14ac:dyDescent="0.35">
      <c r="B33" s="55" t="s">
        <v>25</v>
      </c>
      <c r="C33" s="112">
        <v>0.12035229921605083</v>
      </c>
      <c r="D33" s="112">
        <v>0.40200615259367961</v>
      </c>
      <c r="E33" s="112">
        <v>14.521634358612435</v>
      </c>
      <c r="F33" s="112">
        <v>41.65600116655088</v>
      </c>
      <c r="G33" s="112">
        <v>107.15527294255044</v>
      </c>
      <c r="H33" s="112">
        <v>241.2621702657438</v>
      </c>
      <c r="I33" s="112">
        <v>472.10107420813006</v>
      </c>
      <c r="J33" s="112">
        <v>842.54716621382499</v>
      </c>
      <c r="K33" s="32">
        <v>1179.1710764488982</v>
      </c>
    </row>
    <row r="34" spans="2:11" x14ac:dyDescent="0.35">
      <c r="B34" s="55" t="s">
        <v>26</v>
      </c>
      <c r="C34" s="112">
        <v>22.476751250954003</v>
      </c>
      <c r="D34" s="112">
        <v>146.5902275291262</v>
      </c>
      <c r="E34" s="112">
        <v>565.35117698229305</v>
      </c>
      <c r="F34" s="112">
        <v>1141.6858022322713</v>
      </c>
      <c r="G34" s="112">
        <v>1976.1160745208083</v>
      </c>
      <c r="H34" s="112">
        <v>3063.987531242663</v>
      </c>
      <c r="I34" s="112">
        <v>4299.1455007399545</v>
      </c>
      <c r="J34" s="112">
        <v>5578.2937080742304</v>
      </c>
      <c r="K34" s="32">
        <v>6744.3302878775594</v>
      </c>
    </row>
    <row r="35" spans="2:11" x14ac:dyDescent="0.35">
      <c r="B35" s="153" t="s">
        <v>27</v>
      </c>
      <c r="C35" s="154">
        <v>758.86900867694726</v>
      </c>
      <c r="D35" s="154">
        <v>2336.1837678738721</v>
      </c>
      <c r="E35" s="154">
        <v>4598.8349567567993</v>
      </c>
      <c r="F35" s="154">
        <v>8985.2377065431901</v>
      </c>
      <c r="G35" s="154">
        <v>15187.296589634661</v>
      </c>
      <c r="H35" s="154">
        <v>22647.509618038017</v>
      </c>
      <c r="I35" s="154">
        <v>30864.861565803923</v>
      </c>
      <c r="J35" s="154">
        <v>39686.63828417824</v>
      </c>
      <c r="K35" s="32">
        <v>47075.928469621402</v>
      </c>
    </row>
    <row r="36" spans="2:11" x14ac:dyDescent="0.35">
      <c r="B36" s="55" t="s">
        <v>28</v>
      </c>
      <c r="C36" s="112">
        <v>3.7861492159623773E-3</v>
      </c>
      <c r="D36" s="112">
        <v>1.6904740547027883E-2</v>
      </c>
      <c r="E36" s="112">
        <v>40.599359558206892</v>
      </c>
      <c r="F36" s="112">
        <v>164.84242919255462</v>
      </c>
      <c r="G36" s="112">
        <v>417.77199061842384</v>
      </c>
      <c r="H36" s="112">
        <v>896.75544124115447</v>
      </c>
      <c r="I36" s="112">
        <v>1680.8671698042069</v>
      </c>
      <c r="J36" s="112">
        <v>2920.0142807506372</v>
      </c>
      <c r="K36" s="32">
        <v>4393.9134161122083</v>
      </c>
    </row>
    <row r="37" spans="2:11" x14ac:dyDescent="0.35">
      <c r="B37" s="55" t="s">
        <v>29</v>
      </c>
      <c r="C37" s="112">
        <v>758.86522252773125</v>
      </c>
      <c r="D37" s="112">
        <v>2336.166863133325</v>
      </c>
      <c r="E37" s="112">
        <v>4558.2355971985926</v>
      </c>
      <c r="F37" s="112">
        <v>8820.3952773506353</v>
      </c>
      <c r="G37" s="112">
        <v>14769.524599016238</v>
      </c>
      <c r="H37" s="112">
        <v>21750.754176796861</v>
      </c>
      <c r="I37" s="112">
        <v>29183.994395999718</v>
      </c>
      <c r="J37" s="112">
        <v>36766.624003427605</v>
      </c>
      <c r="K37" s="32">
        <v>42682.015053509196</v>
      </c>
    </row>
    <row r="38" spans="2:11" x14ac:dyDescent="0.35">
      <c r="B38" s="153" t="s">
        <v>30</v>
      </c>
      <c r="C38" s="154">
        <v>795.66152388994863</v>
      </c>
      <c r="D38" s="154">
        <v>3677.0389083874943</v>
      </c>
      <c r="E38" s="154">
        <v>8829.4827601249817</v>
      </c>
      <c r="F38" s="154">
        <v>15510.107672409031</v>
      </c>
      <c r="G38" s="154">
        <v>24282.20674846007</v>
      </c>
      <c r="H38" s="154">
        <v>34288.341873894024</v>
      </c>
      <c r="I38" s="154">
        <v>44738.108312344375</v>
      </c>
      <c r="J38" s="154">
        <v>54959.253208212067</v>
      </c>
      <c r="K38" s="32">
        <v>64796.473562307336</v>
      </c>
    </row>
    <row r="39" spans="2:11" x14ac:dyDescent="0.35">
      <c r="B39" s="55" t="s">
        <v>31</v>
      </c>
      <c r="C39" s="112">
        <v>3.7874706147331773E-2</v>
      </c>
      <c r="D39" s="112">
        <v>3.6500082330474699</v>
      </c>
      <c r="E39" s="112">
        <v>91.583270539107261</v>
      </c>
      <c r="F39" s="112">
        <v>399.56744820802351</v>
      </c>
      <c r="G39" s="112">
        <v>926.74336644292464</v>
      </c>
      <c r="H39" s="112">
        <v>1804.7559431566544</v>
      </c>
      <c r="I39" s="112">
        <v>3138.7147182321696</v>
      </c>
      <c r="J39" s="112">
        <v>4843.7220072899681</v>
      </c>
      <c r="K39" s="32">
        <v>6299.6731697277883</v>
      </c>
    </row>
    <row r="40" spans="2:11" x14ac:dyDescent="0.35">
      <c r="B40" s="55" t="s">
        <v>32</v>
      </c>
      <c r="C40" s="112">
        <v>795.62364918380126</v>
      </c>
      <c r="D40" s="112">
        <v>3673.3889001544467</v>
      </c>
      <c r="E40" s="112">
        <v>8737.8994895858741</v>
      </c>
      <c r="F40" s="112">
        <v>15110.540224201008</v>
      </c>
      <c r="G40" s="112">
        <v>23355.463382017144</v>
      </c>
      <c r="H40" s="112">
        <v>32483.585930737368</v>
      </c>
      <c r="I40" s="112">
        <v>41599.393594112204</v>
      </c>
      <c r="J40" s="112">
        <v>50115.531200922102</v>
      </c>
      <c r="K40" s="32">
        <v>58496.800392579549</v>
      </c>
    </row>
    <row r="41" spans="2:11" x14ac:dyDescent="0.35">
      <c r="B41" s="153" t="s">
        <v>33</v>
      </c>
      <c r="C41" s="154">
        <v>116.89813781921328</v>
      </c>
      <c r="D41" s="154">
        <v>541.73801319051779</v>
      </c>
      <c r="E41" s="154">
        <v>1869.673992180054</v>
      </c>
      <c r="F41" s="154">
        <v>4719.4848528371313</v>
      </c>
      <c r="G41" s="154">
        <v>8791.0960931887148</v>
      </c>
      <c r="H41" s="154">
        <v>14370.035554715521</v>
      </c>
      <c r="I41" s="154">
        <v>21170.095982705294</v>
      </c>
      <c r="J41" s="154">
        <v>28531.715352787662</v>
      </c>
      <c r="K41" s="32">
        <v>35105.5609765677</v>
      </c>
    </row>
    <row r="42" spans="2:11" x14ac:dyDescent="0.35">
      <c r="B42" s="55" t="s">
        <v>34</v>
      </c>
      <c r="C42" s="112">
        <v>115.98328691839413</v>
      </c>
      <c r="D42" s="112">
        <v>531.58847239060071</v>
      </c>
      <c r="E42" s="112">
        <v>1829.6152430591408</v>
      </c>
      <c r="F42" s="112">
        <v>4570.606047205948</v>
      </c>
      <c r="G42" s="112">
        <v>8353.5066691112297</v>
      </c>
      <c r="H42" s="112">
        <v>13398.139337760171</v>
      </c>
      <c r="I42" s="112">
        <v>19288.507649118754</v>
      </c>
      <c r="J42" s="112">
        <v>25270.477781158766</v>
      </c>
      <c r="K42" s="32">
        <v>30571.964232143531</v>
      </c>
    </row>
    <row r="43" spans="2:11" x14ac:dyDescent="0.35">
      <c r="B43" s="55" t="s">
        <v>35</v>
      </c>
      <c r="C43" s="112">
        <v>0.91485090081915277</v>
      </c>
      <c r="D43" s="112">
        <v>10.149540799917052</v>
      </c>
      <c r="E43" s="112">
        <v>40.058749120913347</v>
      </c>
      <c r="F43" s="112">
        <v>148.87880563118307</v>
      </c>
      <c r="G43" s="112">
        <v>437.58942407748435</v>
      </c>
      <c r="H43" s="112">
        <v>971.89621695535118</v>
      </c>
      <c r="I43" s="112">
        <v>1881.588333586541</v>
      </c>
      <c r="J43" s="112">
        <v>3261.2375716288957</v>
      </c>
      <c r="K43" s="32">
        <v>4533.5967444241714</v>
      </c>
    </row>
    <row r="44" spans="2:11" x14ac:dyDescent="0.35">
      <c r="B44" s="115" t="s">
        <v>36</v>
      </c>
      <c r="C44" s="107">
        <v>1694.0257739362792</v>
      </c>
      <c r="D44" s="107">
        <v>6701.9529231336037</v>
      </c>
      <c r="E44" s="107">
        <v>15877.864520402742</v>
      </c>
      <c r="F44" s="107">
        <v>30398.172035188174</v>
      </c>
      <c r="G44" s="107">
        <v>50343.870778746808</v>
      </c>
      <c r="H44" s="107">
        <v>74611.136748155972</v>
      </c>
      <c r="I44" s="107">
        <v>101544.31243580168</v>
      </c>
      <c r="J44" s="107">
        <v>129598.44771946603</v>
      </c>
      <c r="K44" s="107">
        <v>154901.4643728229</v>
      </c>
    </row>
    <row r="45" spans="2:11" x14ac:dyDescent="0.35">
      <c r="B45" s="84" t="s">
        <v>12</v>
      </c>
      <c r="C45" s="110"/>
      <c r="D45" s="110"/>
      <c r="E45" s="110"/>
      <c r="F45" s="110"/>
      <c r="G45" s="110"/>
      <c r="H45" s="110"/>
      <c r="I45" s="110"/>
      <c r="J45" s="110"/>
      <c r="K45" s="198" t="str">
        <f>[1]LISTS!$X$40</f>
        <v>© 2024 Omdia</v>
      </c>
    </row>
    <row r="47" spans="2:11" x14ac:dyDescent="0.35">
      <c r="B47" s="87"/>
      <c r="C47" s="159"/>
      <c r="D47" s="110"/>
      <c r="E47" s="110"/>
      <c r="F47" s="110"/>
      <c r="G47" s="110"/>
      <c r="H47" s="110"/>
      <c r="I47" s="110"/>
      <c r="J47" s="110"/>
    </row>
    <row r="48" spans="2:11" x14ac:dyDescent="0.35">
      <c r="B48" s="87"/>
      <c r="C48" s="159"/>
      <c r="D48" s="110"/>
      <c r="E48" s="110"/>
      <c r="F48" s="110"/>
      <c r="G48" s="110"/>
      <c r="H48" s="110"/>
      <c r="I48" s="110"/>
      <c r="J48" s="110"/>
    </row>
    <row r="49" spans="2:11" x14ac:dyDescent="0.35">
      <c r="B49" s="20" t="s">
        <v>0</v>
      </c>
    </row>
    <row r="51" spans="2:11" ht="17.149999999999999" customHeight="1" x14ac:dyDescent="0.35">
      <c r="B51" s="11" t="s">
        <v>2</v>
      </c>
      <c r="H51" s="11" t="s">
        <v>6</v>
      </c>
      <c r="J51" s="11" t="s">
        <v>73</v>
      </c>
    </row>
    <row r="52" spans="2:11" x14ac:dyDescent="0.35">
      <c r="B52" s="1" t="s">
        <v>474</v>
      </c>
      <c r="H52" s="88">
        <v>45383</v>
      </c>
      <c r="J52" s="1" t="s">
        <v>391</v>
      </c>
    </row>
    <row r="53" spans="2:11" ht="32.15" customHeight="1" x14ac:dyDescent="0.35"/>
    <row r="54" spans="2:11" ht="18" customHeight="1" x14ac:dyDescent="0.35"/>
    <row r="55" spans="2:11" x14ac:dyDescent="0.35">
      <c r="B55" s="20" t="s">
        <v>14</v>
      </c>
    </row>
    <row r="56" spans="2:11" ht="15.5" x14ac:dyDescent="0.35">
      <c r="B56" s="60"/>
      <c r="C56" s="61"/>
      <c r="D56" s="61"/>
      <c r="E56" s="61"/>
      <c r="F56" s="61"/>
      <c r="G56" s="61"/>
      <c r="H56" s="62"/>
      <c r="I56" s="60"/>
      <c r="J56" s="60"/>
      <c r="K56" s="60"/>
    </row>
    <row r="57" spans="2:11" x14ac:dyDescent="0.35">
      <c r="B57" s="11"/>
    </row>
    <row r="58" spans="2:11" ht="27.65" customHeight="1" x14ac:dyDescent="0.35">
      <c r="B58" s="244" t="s">
        <v>383</v>
      </c>
      <c r="C58" s="244"/>
      <c r="D58" s="244"/>
      <c r="E58" s="244"/>
      <c r="F58" s="244"/>
    </row>
    <row r="59" spans="2:11" x14ac:dyDescent="0.35">
      <c r="B59" s="160"/>
    </row>
    <row r="60" spans="2:11" ht="32.15" customHeight="1" x14ac:dyDescent="0.35">
      <c r="B60" s="243" t="s">
        <v>384</v>
      </c>
      <c r="C60" s="243"/>
      <c r="D60" s="243"/>
      <c r="E60" s="243"/>
      <c r="F60" s="243"/>
    </row>
    <row r="61" spans="2:11" x14ac:dyDescent="0.35">
      <c r="B61" s="160"/>
    </row>
    <row r="62" spans="2:11" ht="36" customHeight="1" x14ac:dyDescent="0.35">
      <c r="B62" s="244" t="s">
        <v>385</v>
      </c>
      <c r="C62" s="244"/>
      <c r="D62" s="244"/>
      <c r="E62" s="244"/>
      <c r="F62" s="244"/>
    </row>
    <row r="63" spans="2:11" ht="63.65" customHeight="1" x14ac:dyDescent="0.35">
      <c r="B63" s="245" t="s">
        <v>392</v>
      </c>
      <c r="C63" s="245"/>
      <c r="D63" s="245"/>
      <c r="E63" s="245"/>
      <c r="F63" s="245"/>
      <c r="G63" s="245"/>
    </row>
    <row r="64" spans="2:11" ht="48.65" customHeight="1" x14ac:dyDescent="0.35">
      <c r="B64" s="245" t="s">
        <v>393</v>
      </c>
      <c r="C64" s="245"/>
      <c r="D64" s="245"/>
      <c r="E64" s="245"/>
      <c r="F64" s="245"/>
      <c r="G64" s="245"/>
    </row>
    <row r="65" spans="2:7" ht="36.65" customHeight="1" x14ac:dyDescent="0.35">
      <c r="B65" s="247" t="s">
        <v>394</v>
      </c>
      <c r="C65" s="247"/>
      <c r="D65" s="247"/>
      <c r="E65" s="247"/>
      <c r="F65" s="247"/>
      <c r="G65" s="247"/>
    </row>
    <row r="66" spans="2:7" ht="78" customHeight="1" x14ac:dyDescent="0.35">
      <c r="B66" s="245" t="s">
        <v>395</v>
      </c>
      <c r="C66" s="245"/>
      <c r="D66" s="245"/>
      <c r="E66" s="245"/>
      <c r="F66" s="245"/>
      <c r="G66" s="245"/>
    </row>
    <row r="67" spans="2:7" ht="24" customHeight="1" x14ac:dyDescent="0.35">
      <c r="B67" s="246" t="s">
        <v>396</v>
      </c>
      <c r="C67" s="246"/>
      <c r="D67" s="246"/>
      <c r="E67" s="246"/>
      <c r="F67" s="246"/>
      <c r="G67" s="246"/>
    </row>
    <row r="68" spans="2:7" ht="33.65" customHeight="1" x14ac:dyDescent="0.35">
      <c r="B68" s="245" t="s">
        <v>397</v>
      </c>
      <c r="C68" s="245"/>
      <c r="D68" s="245"/>
      <c r="E68" s="245"/>
      <c r="F68" s="245"/>
      <c r="G68" s="245"/>
    </row>
  </sheetData>
  <mergeCells count="9">
    <mergeCell ref="B66:G66"/>
    <mergeCell ref="B67:G67"/>
    <mergeCell ref="B68:G68"/>
    <mergeCell ref="B58:F58"/>
    <mergeCell ref="B60:F60"/>
    <mergeCell ref="B62:F62"/>
    <mergeCell ref="B63:G63"/>
    <mergeCell ref="B64:G64"/>
    <mergeCell ref="B65:G65"/>
  </mergeCells>
  <conditionalFormatting sqref="C10:J22">
    <cfRule type="expression" dxfId="39" priority="21">
      <formula>#REF!="Population Penetration"</formula>
    </cfRule>
    <cfRule type="expression" dxfId="38" priority="22">
      <formula>#REF!="Service revenues"</formula>
    </cfRule>
    <cfRule type="expression" dxfId="37" priority="23">
      <formula>#REF!="Unique users"</formula>
    </cfRule>
    <cfRule type="expression" dxfId="36" priority="24">
      <formula>#REF!="Subscriptions"</formula>
    </cfRule>
    <cfRule type="expression" dxfId="35" priority="25">
      <formula>#REF!="ARPU (calculated) per subscription"</formula>
    </cfRule>
  </conditionalFormatting>
  <conditionalFormatting sqref="C32:J44">
    <cfRule type="expression" dxfId="34" priority="16">
      <formula>#REF!="Population Penetration"</formula>
    </cfRule>
    <cfRule type="expression" dxfId="33" priority="17">
      <formula>#REF!="Service revenues"</formula>
    </cfRule>
    <cfRule type="expression" dxfId="32" priority="18">
      <formula>#REF!="Unique users"</formula>
    </cfRule>
    <cfRule type="expression" dxfId="31" priority="19">
      <formula>#REF!="Subscriptions"</formula>
    </cfRule>
    <cfRule type="expression" dxfId="30" priority="20">
      <formula>#REF!="ARPU (calculated) per subscription"</formula>
    </cfRule>
  </conditionalFormatting>
  <conditionalFormatting sqref="K22">
    <cfRule type="expression" dxfId="29" priority="6">
      <formula>#REF!="Population Penetration"</formula>
    </cfRule>
    <cfRule type="expression" dxfId="28" priority="7">
      <formula>#REF!="Service revenues"</formula>
    </cfRule>
    <cfRule type="expression" dxfId="27" priority="8">
      <formula>#REF!="Unique users"</formula>
    </cfRule>
    <cfRule type="expression" dxfId="26" priority="9">
      <formula>#REF!="Subscriptions"</formula>
    </cfRule>
    <cfRule type="expression" dxfId="25" priority="10">
      <formula>#REF!="ARPU (calculated) per subscription"</formula>
    </cfRule>
  </conditionalFormatting>
  <conditionalFormatting sqref="K44">
    <cfRule type="expression" dxfId="24" priority="1">
      <formula>#REF!="Population Penetration"</formula>
    </cfRule>
    <cfRule type="expression" dxfId="23" priority="2">
      <formula>#REF!="Service revenues"</formula>
    </cfRule>
    <cfRule type="expression" dxfId="22" priority="3">
      <formula>#REF!="Unique users"</formula>
    </cfRule>
    <cfRule type="expression" dxfId="21" priority="4">
      <formula>#REF!="Subscriptions"</formula>
    </cfRule>
    <cfRule type="expression" dxfId="20" priority="5">
      <formula>#REF!="ARPU (calculated) per subscription"</formula>
    </cfRule>
  </conditionalFormatting>
  <hyperlinks>
    <hyperlink ref="A3" location="MOBILE!A1" display="Back to MOBILE menu" xr:uid="{A7A5CEC5-357E-42AC-A2B7-5E43C3DC6B42}"/>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7E3DF-FDB1-4FDA-92E8-006FDD71658D}">
  <sheetPr>
    <tabColor theme="9"/>
  </sheetPr>
  <dimension ref="A1:AC54"/>
  <sheetViews>
    <sheetView zoomScale="80" zoomScaleNormal="80" workbookViewId="0">
      <selection activeCell="F35" sqref="F35"/>
    </sheetView>
  </sheetViews>
  <sheetFormatPr defaultColWidth="9.1796875" defaultRowHeight="14.5" x14ac:dyDescent="0.35"/>
  <cols>
    <col min="1" max="1" width="9.1796875" style="1"/>
    <col min="2" max="2" width="34.81640625" style="1" customWidth="1"/>
    <col min="3" max="3" width="14.26953125" style="1" customWidth="1"/>
    <col min="4" max="18" width="18.1796875" style="1" customWidth="1"/>
    <col min="19" max="19" width="18.453125" style="1" customWidth="1"/>
    <col min="20" max="20" width="20.81640625" style="1" customWidth="1"/>
    <col min="21" max="21" width="21" style="1" customWidth="1"/>
    <col min="22" max="22" width="20.1796875" style="1" customWidth="1"/>
    <col min="23" max="23" width="12.1796875" style="1" customWidth="1"/>
    <col min="24" max="16384" width="9.1796875" style="1"/>
  </cols>
  <sheetData>
    <row r="1" spans="1:22" s="3" customFormat="1" ht="36.75" customHeight="1" x14ac:dyDescent="0.6">
      <c r="A1" s="9" t="s">
        <v>405</v>
      </c>
    </row>
    <row r="2" spans="1:22" s="3" customFormat="1" ht="17.25" customHeight="1" x14ac:dyDescent="0.35"/>
    <row r="3" spans="1:22" x14ac:dyDescent="0.35">
      <c r="A3" s="13" t="s">
        <v>215</v>
      </c>
    </row>
    <row r="5" spans="1:22" ht="15.5" x14ac:dyDescent="0.35">
      <c r="B5" s="34" t="s">
        <v>415</v>
      </c>
    </row>
    <row r="7" spans="1:22" x14ac:dyDescent="0.35">
      <c r="B7" s="1" t="s">
        <v>398</v>
      </c>
    </row>
    <row r="9" spans="1:22" ht="16" customHeight="1" x14ac:dyDescent="0.35">
      <c r="B9" s="113"/>
      <c r="C9" s="28">
        <v>2014</v>
      </c>
      <c r="D9" s="28">
        <v>2015</v>
      </c>
      <c r="E9" s="28">
        <v>2016</v>
      </c>
      <c r="F9" s="28">
        <v>2017</v>
      </c>
      <c r="G9" s="28">
        <v>2018</v>
      </c>
      <c r="H9" s="28">
        <v>2019</v>
      </c>
      <c r="I9" s="28">
        <v>2020</v>
      </c>
      <c r="J9" s="28">
        <v>2021</v>
      </c>
      <c r="K9" s="28">
        <v>2022</v>
      </c>
      <c r="L9" s="28">
        <v>2023</v>
      </c>
      <c r="M9" s="28">
        <v>2024</v>
      </c>
      <c r="N9" s="28">
        <v>2025</v>
      </c>
      <c r="O9" s="28">
        <v>2026</v>
      </c>
      <c r="P9" s="28">
        <v>2027</v>
      </c>
      <c r="Q9" s="28">
        <v>2028</v>
      </c>
      <c r="R9" s="28">
        <v>2029</v>
      </c>
      <c r="S9" s="212" t="s">
        <v>524</v>
      </c>
      <c r="T9" s="212" t="s">
        <v>525</v>
      </c>
      <c r="U9" s="212" t="s">
        <v>526</v>
      </c>
      <c r="V9" s="212" t="s">
        <v>527</v>
      </c>
    </row>
    <row r="10" spans="1:22" x14ac:dyDescent="0.35">
      <c r="B10" s="1" t="s">
        <v>399</v>
      </c>
      <c r="C10" s="162">
        <v>167.37574214136612</v>
      </c>
      <c r="D10" s="162">
        <v>163.29245762218983</v>
      </c>
      <c r="E10" s="162">
        <v>167.44236889026524</v>
      </c>
      <c r="F10" s="162">
        <v>168.48712123905568</v>
      </c>
      <c r="G10" s="162">
        <v>174.37728790554337</v>
      </c>
      <c r="H10" s="162">
        <v>171.3360596656793</v>
      </c>
      <c r="I10" s="162">
        <v>171.71689055947687</v>
      </c>
      <c r="J10" s="162">
        <v>173.22295638171062</v>
      </c>
      <c r="K10" s="41">
        <v>169.63970430196511</v>
      </c>
      <c r="L10" s="41">
        <v>162.2730138929515</v>
      </c>
      <c r="M10" s="41">
        <v>159.78705213380658</v>
      </c>
      <c r="N10" s="41">
        <v>161.34783463742087</v>
      </c>
      <c r="O10" s="41">
        <v>162.50097322583358</v>
      </c>
      <c r="P10" s="41">
        <v>163.52039866051501</v>
      </c>
      <c r="Q10" s="41">
        <v>164.58664112651604</v>
      </c>
      <c r="R10" s="41">
        <v>166.29497098687733</v>
      </c>
      <c r="S10" s="33">
        <v>-6.2436150153591941E-3</v>
      </c>
      <c r="T10" s="33">
        <v>4.0888294518328649E-3</v>
      </c>
      <c r="U10" s="33">
        <v>0.29237918009366209</v>
      </c>
      <c r="V10" s="33">
        <v>0.28059925211658648</v>
      </c>
    </row>
    <row r="11" spans="1:22" x14ac:dyDescent="0.35">
      <c r="B11" s="1" t="s">
        <v>400</v>
      </c>
      <c r="C11" s="162">
        <v>216.64667522027557</v>
      </c>
      <c r="D11" s="162">
        <v>196.80348224862175</v>
      </c>
      <c r="E11" s="162">
        <v>171.60395183093942</v>
      </c>
      <c r="F11" s="162">
        <v>182.88655403562305</v>
      </c>
      <c r="G11" s="162">
        <v>175.63037163617918</v>
      </c>
      <c r="H11" s="162">
        <v>174.60658873002976</v>
      </c>
      <c r="I11" s="162">
        <v>178.9882937183971</v>
      </c>
      <c r="J11" s="162">
        <v>191.52204597701092</v>
      </c>
      <c r="K11" s="41">
        <v>185.67163328014314</v>
      </c>
      <c r="L11" s="41">
        <v>168.47906781440176</v>
      </c>
      <c r="M11" s="41">
        <v>163.83466312855188</v>
      </c>
      <c r="N11" s="41">
        <v>163.44246593677005</v>
      </c>
      <c r="O11" s="41">
        <v>163.92802543316395</v>
      </c>
      <c r="P11" s="41">
        <v>164.80107774060951</v>
      </c>
      <c r="Q11" s="41">
        <v>166.72364498240481</v>
      </c>
      <c r="R11" s="41">
        <v>170.90196470240582</v>
      </c>
      <c r="S11" s="33">
        <v>-1.3582665357150914E-2</v>
      </c>
      <c r="T11" s="33">
        <v>2.3825956825342942E-3</v>
      </c>
      <c r="U11" s="33">
        <v>0.31584257144767475</v>
      </c>
      <c r="V11" s="33">
        <v>0.28499085859540069</v>
      </c>
    </row>
    <row r="12" spans="1:22" x14ac:dyDescent="0.35">
      <c r="B12" s="1" t="s">
        <v>401</v>
      </c>
      <c r="C12" s="213">
        <v>384.02241736164171</v>
      </c>
      <c r="D12" s="213">
        <v>360.09593987081155</v>
      </c>
      <c r="E12" s="213">
        <v>339.04632072120467</v>
      </c>
      <c r="F12" s="213">
        <v>351.3736752746787</v>
      </c>
      <c r="G12" s="213">
        <v>350.00765954172255</v>
      </c>
      <c r="H12" s="213">
        <v>345.94264839570906</v>
      </c>
      <c r="I12" s="213">
        <v>350.70518427787397</v>
      </c>
      <c r="J12" s="213">
        <v>364.74500235872154</v>
      </c>
      <c r="K12" s="214">
        <v>355.31133758210825</v>
      </c>
      <c r="L12" s="214">
        <v>330.75208170735323</v>
      </c>
      <c r="M12" s="214">
        <v>323.62171526235846</v>
      </c>
      <c r="N12" s="214">
        <v>324.79030057419095</v>
      </c>
      <c r="O12" s="214">
        <v>326.42899865899756</v>
      </c>
      <c r="P12" s="214">
        <v>328.32147640112453</v>
      </c>
      <c r="Q12" s="214">
        <v>331.31028610892088</v>
      </c>
      <c r="R12" s="214">
        <v>337.19693568928312</v>
      </c>
      <c r="S12" s="215">
        <v>-1.0029558831078922E-2</v>
      </c>
      <c r="T12" s="215">
        <v>3.2215182546937449E-3</v>
      </c>
      <c r="U12" s="215">
        <v>0.60822175154133684</v>
      </c>
      <c r="V12" s="215">
        <v>0.56559011071198717</v>
      </c>
    </row>
    <row r="13" spans="1:22" x14ac:dyDescent="0.35">
      <c r="B13" s="1" t="s">
        <v>40</v>
      </c>
      <c r="C13" s="162">
        <v>56.765344080801654</v>
      </c>
      <c r="D13" s="162">
        <v>60.535224052060975</v>
      </c>
      <c r="E13" s="162">
        <v>70.777756457382409</v>
      </c>
      <c r="F13" s="162">
        <v>82.032502230964894</v>
      </c>
      <c r="G13" s="162">
        <v>113.41263698866143</v>
      </c>
      <c r="H13" s="162">
        <v>116.55517444559719</v>
      </c>
      <c r="I13" s="162">
        <v>143.10803048360771</v>
      </c>
      <c r="J13" s="162">
        <v>178.61580524046875</v>
      </c>
      <c r="K13" s="41">
        <v>209.92384209215251</v>
      </c>
      <c r="L13" s="41">
        <v>214.37156726612093</v>
      </c>
      <c r="M13" s="41">
        <v>217.94601284154399</v>
      </c>
      <c r="N13" s="41">
        <v>221.883651939418</v>
      </c>
      <c r="O13" s="41">
        <v>226.41069798928399</v>
      </c>
      <c r="P13" s="41">
        <v>230.76571835177299</v>
      </c>
      <c r="Q13" s="41">
        <v>234.91295998239102</v>
      </c>
      <c r="R13" s="41">
        <v>238.97543178522199</v>
      </c>
      <c r="S13" s="33">
        <v>0.17362730227474588</v>
      </c>
      <c r="T13" s="33">
        <v>1.8273274143594032E-2</v>
      </c>
      <c r="U13" s="33">
        <v>0.34897295017106017</v>
      </c>
      <c r="V13" s="33">
        <v>0.38654401583114678</v>
      </c>
    </row>
    <row r="14" spans="1:22" x14ac:dyDescent="0.35">
      <c r="B14" s="1" t="s">
        <v>402</v>
      </c>
      <c r="C14" s="162">
        <v>8.9606426706014446</v>
      </c>
      <c r="D14" s="162">
        <v>13.874880557253361</v>
      </c>
      <c r="E14" s="162">
        <v>18.467695820250849</v>
      </c>
      <c r="F14" s="162">
        <v>17.920818153498999</v>
      </c>
      <c r="G14" s="162">
        <v>19.257118450404086</v>
      </c>
      <c r="H14" s="162">
        <v>20.273428859806234</v>
      </c>
      <c r="I14" s="162">
        <v>23.143941333039255</v>
      </c>
      <c r="J14" s="162">
        <v>25.167523047275253</v>
      </c>
      <c r="K14" s="41">
        <v>23.896203989432653</v>
      </c>
      <c r="L14" s="41">
        <v>24.889839763210791</v>
      </c>
      <c r="M14" s="41">
        <v>26.179796564398501</v>
      </c>
      <c r="N14" s="41">
        <v>27.497690014492498</v>
      </c>
      <c r="O14" s="41">
        <v>28.8232781209501</v>
      </c>
      <c r="P14" s="41">
        <v>30.089470429334</v>
      </c>
      <c r="Q14" s="41">
        <v>31.286310960249001</v>
      </c>
      <c r="R14" s="41">
        <v>32.359829034761397</v>
      </c>
      <c r="S14" s="33">
        <v>5.6275916825951233E-2</v>
      </c>
      <c r="T14" s="33">
        <v>4.4713851633332302E-2</v>
      </c>
      <c r="U14" s="33">
        <v>4.2805298287603023E-2</v>
      </c>
      <c r="V14" s="33">
        <v>4.7865873456866007E-2</v>
      </c>
    </row>
    <row r="15" spans="1:22" x14ac:dyDescent="0.35">
      <c r="B15" s="161" t="s">
        <v>403</v>
      </c>
      <c r="C15" s="163">
        <v>449.74840411304478</v>
      </c>
      <c r="D15" s="163">
        <v>434.50604448012587</v>
      </c>
      <c r="E15" s="163">
        <v>428.29177299883793</v>
      </c>
      <c r="F15" s="163">
        <v>451.3269956591426</v>
      </c>
      <c r="G15" s="163">
        <v>482.67741498078811</v>
      </c>
      <c r="H15" s="163">
        <v>482.77125170111248</v>
      </c>
      <c r="I15" s="163">
        <v>516.95715609452088</v>
      </c>
      <c r="J15" s="163">
        <v>568.52833064646552</v>
      </c>
      <c r="K15" s="163">
        <v>589.13138366369344</v>
      </c>
      <c r="L15" s="163">
        <v>570.01348873668496</v>
      </c>
      <c r="M15" s="163">
        <v>567.74752466830103</v>
      </c>
      <c r="N15" s="163">
        <v>574.17164252810142</v>
      </c>
      <c r="O15" s="163">
        <v>581.66297476923171</v>
      </c>
      <c r="P15" s="163">
        <v>589.17666518223155</v>
      </c>
      <c r="Q15" s="163">
        <v>597.50955705156093</v>
      </c>
      <c r="R15" s="163">
        <v>608.53219650926656</v>
      </c>
      <c r="S15" s="135">
        <v>3.9678277843585796E-2</v>
      </c>
      <c r="T15" s="135">
        <v>1.0957902343007087E-2</v>
      </c>
      <c r="U15" s="135">
        <v>1</v>
      </c>
      <c r="V15" s="135">
        <v>1</v>
      </c>
    </row>
    <row r="16" spans="1:22" x14ac:dyDescent="0.35">
      <c r="B16" s="84" t="s">
        <v>12</v>
      </c>
      <c r="C16" s="110"/>
      <c r="D16" s="110"/>
      <c r="E16" s="110"/>
      <c r="F16" s="110"/>
      <c r="G16" s="110"/>
      <c r="H16" s="110"/>
      <c r="I16" s="110"/>
      <c r="J16" s="110"/>
      <c r="K16" s="33"/>
      <c r="V16" s="1" t="s">
        <v>444</v>
      </c>
    </row>
    <row r="20" spans="2:20" ht="15.5" x14ac:dyDescent="0.35">
      <c r="B20" s="34" t="s">
        <v>416</v>
      </c>
    </row>
    <row r="22" spans="2:20" x14ac:dyDescent="0.35">
      <c r="B22" s="1" t="s">
        <v>404</v>
      </c>
    </row>
    <row r="24" spans="2:20" x14ac:dyDescent="0.35">
      <c r="B24" s="113"/>
      <c r="C24" s="28">
        <v>2014</v>
      </c>
      <c r="D24" s="28">
        <v>2015</v>
      </c>
      <c r="E24" s="28">
        <v>2016</v>
      </c>
      <c r="F24" s="28">
        <v>2017</v>
      </c>
      <c r="G24" s="28">
        <v>2018</v>
      </c>
      <c r="H24" s="28">
        <v>2019</v>
      </c>
      <c r="I24" s="28">
        <v>2020</v>
      </c>
      <c r="J24" s="28">
        <v>2021</v>
      </c>
      <c r="K24" s="28">
        <v>2022</v>
      </c>
      <c r="L24" s="28">
        <v>2023</v>
      </c>
      <c r="M24" s="28">
        <v>2024</v>
      </c>
      <c r="N24" s="28">
        <v>2025</v>
      </c>
      <c r="O24" s="28">
        <v>2026</v>
      </c>
      <c r="P24" s="28">
        <v>2027</v>
      </c>
      <c r="Q24" s="28">
        <v>2028</v>
      </c>
      <c r="R24" s="28">
        <v>2029</v>
      </c>
      <c r="S24" s="212" t="s">
        <v>524</v>
      </c>
      <c r="T24" s="212" t="s">
        <v>525</v>
      </c>
    </row>
    <row r="25" spans="2:20" x14ac:dyDescent="0.35">
      <c r="B25" s="1" t="s">
        <v>399</v>
      </c>
      <c r="C25" s="164"/>
      <c r="D25" s="164">
        <v>-2.4395915841421867E-2</v>
      </c>
      <c r="E25" s="164">
        <v>2.5413980097458433E-2</v>
      </c>
      <c r="F25" s="164">
        <v>6.2394742484510601E-3</v>
      </c>
      <c r="G25" s="164">
        <v>3.4959150724229504E-2</v>
      </c>
      <c r="H25" s="164">
        <v>-1.7440506595741034E-2</v>
      </c>
      <c r="I25" s="164">
        <v>2.2227130385785721E-3</v>
      </c>
      <c r="J25" s="164">
        <v>8.7706329722532228E-3</v>
      </c>
      <c r="K25" s="33">
        <v>-2.068578065282245E-2</v>
      </c>
      <c r="L25" s="33">
        <v>-4.3425508428738047E-2</v>
      </c>
      <c r="M25" s="33">
        <v>-1.531962523839514E-2</v>
      </c>
      <c r="N25" s="33">
        <v>9.7678909697094252E-3</v>
      </c>
      <c r="O25" s="33">
        <v>7.1469108401982506E-3</v>
      </c>
      <c r="P25" s="33">
        <v>6.2733497187410503E-3</v>
      </c>
      <c r="Q25" s="33">
        <v>6.5205471288916073E-3</v>
      </c>
      <c r="R25" s="33">
        <v>1.037951712647267E-2</v>
      </c>
      <c r="S25" s="33">
        <v>-6.2436150153591941E-3</v>
      </c>
      <c r="T25" s="33">
        <v>4.0888294518328649E-3</v>
      </c>
    </row>
    <row r="26" spans="2:20" x14ac:dyDescent="0.35">
      <c r="B26" s="1" t="s">
        <v>400</v>
      </c>
      <c r="C26" s="164"/>
      <c r="D26" s="164">
        <v>-9.1592418630372485E-2</v>
      </c>
      <c r="E26" s="164">
        <v>-0.12804412874081039</v>
      </c>
      <c r="F26" s="164">
        <v>6.5747915967570458E-2</v>
      </c>
      <c r="G26" s="164">
        <v>-3.9675865936161125E-2</v>
      </c>
      <c r="H26" s="164">
        <v>-5.8291905700126323E-3</v>
      </c>
      <c r="I26" s="164">
        <v>2.5094728785648446E-2</v>
      </c>
      <c r="J26" s="164">
        <v>7.0025541884505715E-2</v>
      </c>
      <c r="K26" s="33">
        <v>-3.05469413039271E-2</v>
      </c>
      <c r="L26" s="33">
        <v>-9.2596618891163995E-2</v>
      </c>
      <c r="M26" s="33">
        <v>-2.7566657069626022E-2</v>
      </c>
      <c r="N26" s="33">
        <v>-2.3938596649361044E-3</v>
      </c>
      <c r="O26" s="33">
        <v>2.9708282581941692E-3</v>
      </c>
      <c r="P26" s="33">
        <v>5.325827021576135E-3</v>
      </c>
      <c r="Q26" s="33">
        <v>1.1665987068490757E-2</v>
      </c>
      <c r="R26" s="33">
        <v>2.506135059872272E-2</v>
      </c>
      <c r="S26" s="33">
        <v>-1.3582665357150914E-2</v>
      </c>
      <c r="T26" s="33">
        <v>2.3825956825342942E-3</v>
      </c>
    </row>
    <row r="27" spans="2:20" x14ac:dyDescent="0.35">
      <c r="B27" s="1" t="s">
        <v>401</v>
      </c>
      <c r="C27" s="164"/>
      <c r="D27" s="216">
        <v>-6.2304897863027953E-2</v>
      </c>
      <c r="E27" s="216">
        <v>-5.8455585911795227E-2</v>
      </c>
      <c r="F27" s="216">
        <v>3.6358909683053886E-2</v>
      </c>
      <c r="G27" s="216">
        <v>-3.8876439217829795E-3</v>
      </c>
      <c r="H27" s="216">
        <v>-1.1614063393172502E-2</v>
      </c>
      <c r="I27" s="216">
        <v>1.3766836509609082E-2</v>
      </c>
      <c r="J27" s="216">
        <v>4.0033106752489278E-2</v>
      </c>
      <c r="K27" s="215">
        <v>-2.5863725933482185E-2</v>
      </c>
      <c r="L27" s="215">
        <v>-6.9120383385119721E-2</v>
      </c>
      <c r="M27" s="215">
        <v>-2.1558039508587701E-2</v>
      </c>
      <c r="N27" s="215">
        <v>3.610960750532799E-3</v>
      </c>
      <c r="O27" s="215">
        <v>5.0454033938500675E-3</v>
      </c>
      <c r="P27" s="215">
        <v>5.7975172239643769E-3</v>
      </c>
      <c r="Q27" s="215">
        <v>9.1033024721927092E-3</v>
      </c>
      <c r="R27" s="215">
        <v>1.7767783939032222E-2</v>
      </c>
      <c r="S27" s="215">
        <v>-1.0029558831078922E-2</v>
      </c>
      <c r="T27" s="215">
        <v>3.2215182546937449E-3</v>
      </c>
    </row>
    <row r="28" spans="2:20" x14ac:dyDescent="0.35">
      <c r="B28" s="1" t="s">
        <v>40</v>
      </c>
      <c r="C28" s="164"/>
      <c r="D28" s="164">
        <v>6.6411646618280917E-2</v>
      </c>
      <c r="E28" s="164">
        <v>0.16919954564821205</v>
      </c>
      <c r="F28" s="164">
        <v>0.15901529430873285</v>
      </c>
      <c r="G28" s="164">
        <v>0.3825329461406024</v>
      </c>
      <c r="H28" s="164">
        <v>2.7708882716922734E-2</v>
      </c>
      <c r="I28" s="164">
        <v>0.22781361843702808</v>
      </c>
      <c r="J28" s="164">
        <v>0.2481186739616843</v>
      </c>
      <c r="K28" s="33">
        <v>0.1752814472914872</v>
      </c>
      <c r="L28" s="33">
        <v>2.1187327411890333E-2</v>
      </c>
      <c r="M28" s="33">
        <v>1.6674065600246868E-2</v>
      </c>
      <c r="N28" s="33">
        <v>1.8067038926455892E-2</v>
      </c>
      <c r="O28" s="33">
        <v>2.0402792230506561E-2</v>
      </c>
      <c r="P28" s="33">
        <v>1.923504675867882E-2</v>
      </c>
      <c r="Q28" s="33">
        <v>1.7971653936465826E-2</v>
      </c>
      <c r="R28" s="33">
        <v>1.7293519281079694E-2</v>
      </c>
      <c r="S28" s="33">
        <v>0.17362730227474588</v>
      </c>
      <c r="T28" s="33">
        <v>1.8273274143594032E-2</v>
      </c>
    </row>
    <row r="29" spans="2:20" x14ac:dyDescent="0.35">
      <c r="B29" s="1" t="s">
        <v>402</v>
      </c>
      <c r="C29" s="164"/>
      <c r="D29" s="164">
        <v>0.54842471319326358</v>
      </c>
      <c r="E29" s="164">
        <v>0.33101656219998987</v>
      </c>
      <c r="F29" s="164">
        <v>-2.9612663760260172E-2</v>
      </c>
      <c r="G29" s="164">
        <v>7.4566924649261956E-2</v>
      </c>
      <c r="H29" s="164">
        <v>5.2775829988251477E-2</v>
      </c>
      <c r="I29" s="164">
        <v>0.14158988561249508</v>
      </c>
      <c r="J29" s="164">
        <v>8.7434619934298796E-2</v>
      </c>
      <c r="K29" s="33">
        <v>-5.0514270135146977E-2</v>
      </c>
      <c r="L29" s="33">
        <v>4.1581322883648797E-2</v>
      </c>
      <c r="M29" s="33">
        <v>5.182664145127891E-2</v>
      </c>
      <c r="N29" s="33">
        <v>5.0340095151319098E-2</v>
      </c>
      <c r="O29" s="33">
        <v>4.8207253255053706E-2</v>
      </c>
      <c r="P29" s="33">
        <v>4.3929503891632971E-2</v>
      </c>
      <c r="Q29" s="33">
        <v>3.977605832996689E-2</v>
      </c>
      <c r="R29" s="33">
        <v>3.4312708707535444E-2</v>
      </c>
      <c r="S29" s="33">
        <v>5.6275916825951233E-2</v>
      </c>
      <c r="T29" s="33">
        <v>4.4713851633332302E-2</v>
      </c>
    </row>
    <row r="30" spans="2:20" x14ac:dyDescent="0.35">
      <c r="B30" s="161" t="s">
        <v>403</v>
      </c>
      <c r="C30" s="165"/>
      <c r="D30" s="165">
        <v>-3.3890858741296936E-2</v>
      </c>
      <c r="E30" s="165">
        <v>-1.4301921826480268E-2</v>
      </c>
      <c r="F30" s="165">
        <v>5.3783948496174183E-2</v>
      </c>
      <c r="G30" s="165">
        <v>6.9462761197919498E-2</v>
      </c>
      <c r="H30" s="165">
        <v>1.9440876538245888E-4</v>
      </c>
      <c r="I30" s="165">
        <v>7.0811806363675567E-2</v>
      </c>
      <c r="J30" s="165">
        <v>9.9759088241570426E-2</v>
      </c>
      <c r="K30" s="165">
        <v>3.6239272357457608E-2</v>
      </c>
      <c r="L30" s="165">
        <v>-3.2450987092417338E-2</v>
      </c>
      <c r="M30" s="165">
        <v>-3.9752814857170193E-3</v>
      </c>
      <c r="N30" s="165">
        <v>1.1315096201526487E-2</v>
      </c>
      <c r="O30" s="165">
        <v>1.3047199976901735E-2</v>
      </c>
      <c r="P30" s="165">
        <v>1.291760132399844E-2</v>
      </c>
      <c r="Q30" s="165">
        <v>1.4143282247527589E-2</v>
      </c>
      <c r="R30" s="165">
        <v>1.8447637075626577E-2</v>
      </c>
      <c r="S30" s="135">
        <v>3.9678277843585796E-2</v>
      </c>
      <c r="T30" s="135">
        <v>1.0957902343007087E-2</v>
      </c>
    </row>
    <row r="31" spans="2:20" x14ac:dyDescent="0.35">
      <c r="B31" s="84" t="s">
        <v>12</v>
      </c>
      <c r="C31" s="110"/>
      <c r="D31" s="110"/>
      <c r="E31" s="110"/>
      <c r="F31" s="110"/>
      <c r="G31" s="110"/>
      <c r="H31" s="110"/>
      <c r="I31" s="110"/>
      <c r="J31" s="110"/>
      <c r="K31" s="33"/>
      <c r="T31" s="1" t="s">
        <v>444</v>
      </c>
    </row>
    <row r="33" spans="2:29" x14ac:dyDescent="0.35">
      <c r="B33" s="87"/>
      <c r="C33" s="159"/>
      <c r="D33" s="110"/>
      <c r="E33" s="110"/>
      <c r="F33" s="110"/>
      <c r="G33" s="110"/>
      <c r="H33" s="110"/>
      <c r="I33" s="110"/>
      <c r="J33" s="110"/>
    </row>
    <row r="34" spans="2:29" x14ac:dyDescent="0.35">
      <c r="B34" s="87"/>
      <c r="C34" s="159"/>
      <c r="D34" s="110"/>
      <c r="E34" s="110"/>
      <c r="F34" s="110"/>
      <c r="G34" s="110"/>
      <c r="H34" s="110"/>
      <c r="I34" s="110"/>
      <c r="J34" s="110"/>
    </row>
    <row r="35" spans="2:29" x14ac:dyDescent="0.35">
      <c r="B35" s="20" t="s">
        <v>0</v>
      </c>
    </row>
    <row r="37" spans="2:29" ht="17.149999999999999" customHeight="1" x14ac:dyDescent="0.35">
      <c r="B37" s="11" t="s">
        <v>2</v>
      </c>
      <c r="H37" s="11" t="s">
        <v>6</v>
      </c>
      <c r="J37" s="11" t="s">
        <v>73</v>
      </c>
    </row>
    <row r="38" spans="2:29" x14ac:dyDescent="0.35">
      <c r="B38" s="1" t="s">
        <v>510</v>
      </c>
      <c r="H38" s="88">
        <v>45474</v>
      </c>
      <c r="J38" s="1" t="s">
        <v>406</v>
      </c>
    </row>
    <row r="39" spans="2:29" ht="32.15" customHeight="1" x14ac:dyDescent="0.35"/>
    <row r="40" spans="2:29" ht="18" customHeight="1" x14ac:dyDescent="0.35"/>
    <row r="41" spans="2:29" x14ac:dyDescent="0.35">
      <c r="B41" s="20" t="s">
        <v>14</v>
      </c>
    </row>
    <row r="42" spans="2:29" ht="15.5" x14ac:dyDescent="0.35">
      <c r="B42" s="60"/>
      <c r="C42" s="61"/>
      <c r="D42" s="61"/>
      <c r="E42" s="61"/>
      <c r="F42" s="61"/>
      <c r="G42" s="61"/>
      <c r="H42" s="62"/>
      <c r="I42" s="60"/>
      <c r="J42" s="60"/>
      <c r="K42" s="60"/>
    </row>
    <row r="44" spans="2:29" x14ac:dyDescent="0.35">
      <c r="B44" s="250" t="s">
        <v>413</v>
      </c>
      <c r="C44" s="250"/>
      <c r="D44" s="250"/>
      <c r="E44" s="250"/>
      <c r="F44" s="250"/>
      <c r="G44" s="250"/>
      <c r="H44" s="250"/>
    </row>
    <row r="45" spans="2:29" ht="63.65" customHeight="1" x14ac:dyDescent="0.35">
      <c r="B45" s="248" t="s">
        <v>407</v>
      </c>
      <c r="C45" s="248"/>
      <c r="D45" s="248"/>
      <c r="E45" s="248"/>
      <c r="F45" s="248"/>
      <c r="G45" s="248"/>
      <c r="H45" s="248"/>
      <c r="W45" s="139"/>
    </row>
    <row r="46" spans="2:29" ht="28" customHeight="1" x14ac:dyDescent="0.35">
      <c r="B46" s="249" t="s">
        <v>414</v>
      </c>
      <c r="C46" s="249"/>
      <c r="D46" s="249"/>
      <c r="E46" s="249"/>
      <c r="F46" s="249"/>
      <c r="G46" s="249"/>
      <c r="H46" s="249"/>
      <c r="X46" s="139"/>
      <c r="Y46" s="169"/>
      <c r="Z46" s="169"/>
      <c r="AA46" s="140"/>
      <c r="AB46" s="169"/>
      <c r="AC46" s="140"/>
    </row>
    <row r="47" spans="2:29" x14ac:dyDescent="0.35">
      <c r="B47" s="167"/>
    </row>
    <row r="48" spans="2:29" ht="48.65" customHeight="1" x14ac:dyDescent="0.35">
      <c r="B48" s="249" t="s">
        <v>408</v>
      </c>
      <c r="C48" s="249"/>
      <c r="D48" s="249"/>
      <c r="E48" s="249"/>
      <c r="F48" s="249"/>
      <c r="G48" s="249"/>
      <c r="H48" s="249"/>
    </row>
    <row r="50" spans="2:8" x14ac:dyDescent="0.35">
      <c r="B50" s="168" t="s">
        <v>409</v>
      </c>
    </row>
    <row r="51" spans="2:8" ht="48.65" customHeight="1" x14ac:dyDescent="0.35">
      <c r="B51" s="248" t="s">
        <v>410</v>
      </c>
      <c r="C51" s="248"/>
      <c r="D51" s="248"/>
      <c r="E51" s="248"/>
      <c r="F51" s="248"/>
      <c r="G51" s="248"/>
      <c r="H51" s="248"/>
    </row>
    <row r="52" spans="2:8" ht="60" customHeight="1" x14ac:dyDescent="0.35">
      <c r="B52" s="248" t="s">
        <v>411</v>
      </c>
      <c r="C52" s="248"/>
      <c r="D52" s="248"/>
      <c r="E52" s="248"/>
      <c r="F52" s="248"/>
      <c r="G52" s="248"/>
      <c r="H52" s="248"/>
    </row>
    <row r="53" spans="2:8" x14ac:dyDescent="0.35">
      <c r="B53" s="166"/>
    </row>
    <row r="54" spans="2:8" ht="29.15" customHeight="1" x14ac:dyDescent="0.35">
      <c r="B54" s="249" t="s">
        <v>412</v>
      </c>
      <c r="C54" s="249"/>
      <c r="D54" s="249"/>
      <c r="E54" s="249"/>
      <c r="F54" s="249"/>
      <c r="G54" s="249"/>
      <c r="H54" s="249"/>
    </row>
  </sheetData>
  <mergeCells count="7">
    <mergeCell ref="B51:H51"/>
    <mergeCell ref="B52:H52"/>
    <mergeCell ref="B54:H54"/>
    <mergeCell ref="B44:H44"/>
    <mergeCell ref="B45:H45"/>
    <mergeCell ref="B46:H46"/>
    <mergeCell ref="B48:H48"/>
  </mergeCells>
  <conditionalFormatting sqref="C10:J15">
    <cfRule type="expression" dxfId="19" priority="26">
      <formula>#REF!="Population Penetration"</formula>
    </cfRule>
    <cfRule type="expression" dxfId="18" priority="27">
      <formula>#REF!="Service revenues"</formula>
    </cfRule>
    <cfRule type="expression" dxfId="17" priority="28">
      <formula>#REF!="Unique users"</formula>
    </cfRule>
    <cfRule type="expression" dxfId="16" priority="29">
      <formula>#REF!="Subscriptions"</formula>
    </cfRule>
    <cfRule type="expression" dxfId="15" priority="30">
      <formula>#REF!="ARPU (calculated) per subscription"</formula>
    </cfRule>
  </conditionalFormatting>
  <conditionalFormatting sqref="C25:J30">
    <cfRule type="expression" dxfId="14" priority="6">
      <formula>#REF!="Population Penetration"</formula>
    </cfRule>
    <cfRule type="expression" dxfId="13" priority="7">
      <formula>#REF!="Service revenues"</formula>
    </cfRule>
    <cfRule type="expression" dxfId="12" priority="8">
      <formula>#REF!="Unique users"</formula>
    </cfRule>
    <cfRule type="expression" dxfId="11" priority="9">
      <formula>#REF!="Subscriptions"</formula>
    </cfRule>
    <cfRule type="expression" dxfId="10" priority="10">
      <formula>#REF!="ARPU (calculated) per subscription"</formula>
    </cfRule>
  </conditionalFormatting>
  <conditionalFormatting sqref="K15:R15">
    <cfRule type="expression" dxfId="9" priority="16">
      <formula>#REF!="Population Penetration"</formula>
    </cfRule>
    <cfRule type="expression" dxfId="8" priority="17">
      <formula>#REF!="Service revenues"</formula>
    </cfRule>
    <cfRule type="expression" dxfId="7" priority="18">
      <formula>#REF!="Unique users"</formula>
    </cfRule>
    <cfRule type="expression" dxfId="6" priority="19">
      <formula>#REF!="Subscriptions"</formula>
    </cfRule>
    <cfRule type="expression" dxfId="5" priority="20">
      <formula>#REF!="ARPU (calculated) per subscription"</formula>
    </cfRule>
  </conditionalFormatting>
  <conditionalFormatting sqref="K30:R30">
    <cfRule type="expression" dxfId="4" priority="1">
      <formula>#REF!="Population Penetration"</formula>
    </cfRule>
    <cfRule type="expression" dxfId="3" priority="2">
      <formula>#REF!="Service revenues"</formula>
    </cfRule>
    <cfRule type="expression" dxfId="2" priority="3">
      <formula>#REF!="Unique users"</formula>
    </cfRule>
    <cfRule type="expression" dxfId="1" priority="4">
      <formula>#REF!="Subscriptions"</formula>
    </cfRule>
    <cfRule type="expression" dxfId="0" priority="5">
      <formula>#REF!="ARPU (calculated) per subscription"</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8691A-8C45-4001-BF32-41FA99565560}">
  <sheetPr>
    <tabColor theme="1"/>
  </sheetPr>
  <dimension ref="B6:B38"/>
  <sheetViews>
    <sheetView zoomScale="90" zoomScaleNormal="90" workbookViewId="0">
      <selection activeCell="B36" sqref="B36"/>
    </sheetView>
  </sheetViews>
  <sheetFormatPr defaultColWidth="9.1796875" defaultRowHeight="14.5" x14ac:dyDescent="0.35"/>
  <cols>
    <col min="1" max="16384" width="9.1796875" style="1"/>
  </cols>
  <sheetData>
    <row r="6" spans="2:2" ht="21" x14ac:dyDescent="0.35">
      <c r="B6" s="132"/>
    </row>
    <row r="33" spans="2:2" x14ac:dyDescent="0.35">
      <c r="B33" s="1" t="s">
        <v>304</v>
      </c>
    </row>
    <row r="35" spans="2:2" x14ac:dyDescent="0.35">
      <c r="B35" s="116" t="s">
        <v>307</v>
      </c>
    </row>
    <row r="36" spans="2:2" x14ac:dyDescent="0.35">
      <c r="B36" s="6" t="s">
        <v>483</v>
      </c>
    </row>
    <row r="38" spans="2:2" x14ac:dyDescent="0.35">
      <c r="B38" s="6" t="s">
        <v>306</v>
      </c>
    </row>
  </sheetData>
  <hyperlinks>
    <hyperlink ref="B38" r:id="rId1" xr:uid="{56D0A2F8-702C-4C5D-ABB5-7370A7BDD19A}"/>
    <hyperlink ref="B36" r:id="rId2" xr:uid="{526DAE3B-DF7A-4836-AD9B-7447C75C19E4}"/>
  </hyperlinks>
  <pageMargins left="0.7" right="0.7" top="0.75" bottom="0.75" header="0.3" footer="0.3"/>
  <pageSetup orientation="portrait" r:id="rId3"/>
  <headerFooter>
    <oddFooter>&amp;L&amp;1#&amp;"Rockwell"&amp;9&amp;K0078D7Information Classification: General</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6B455-3B11-4208-824F-7AD25F00BFCF}">
  <sheetPr>
    <tabColor theme="1"/>
  </sheetPr>
  <dimension ref="A1:AQ181"/>
  <sheetViews>
    <sheetView zoomScale="80" zoomScaleNormal="80" workbookViewId="0">
      <selection activeCell="B16" sqref="B16"/>
    </sheetView>
  </sheetViews>
  <sheetFormatPr defaultColWidth="9.1796875" defaultRowHeight="14.5" x14ac:dyDescent="0.35"/>
  <cols>
    <col min="1" max="1" width="15.1796875" style="1" customWidth="1"/>
    <col min="2" max="2" width="38.81640625" style="1" customWidth="1"/>
    <col min="3" max="3" width="22.81640625" style="1" customWidth="1"/>
    <col min="4" max="4" width="25.26953125" style="1" customWidth="1"/>
    <col min="5" max="8" width="29.1796875" style="1" customWidth="1"/>
    <col min="9" max="16384" width="9.1796875" style="1"/>
  </cols>
  <sheetData>
    <row r="1" spans="1:43" ht="36.75" customHeight="1" x14ac:dyDescent="0.5">
      <c r="A1" s="124" t="s">
        <v>154</v>
      </c>
      <c r="B1" s="125"/>
      <c r="C1" s="125"/>
      <c r="D1" s="126"/>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row>
    <row r="2" spans="1:43" s="3" customFormat="1" x14ac:dyDescent="0.35">
      <c r="A2" s="127"/>
    </row>
    <row r="3" spans="1:43" x14ac:dyDescent="0.35">
      <c r="A3" s="131" t="s">
        <v>303</v>
      </c>
      <c r="B3" s="6"/>
      <c r="D3" s="6" t="s">
        <v>483</v>
      </c>
      <c r="I3" s="1" t="s">
        <v>155</v>
      </c>
      <c r="N3" s="1" t="s">
        <v>156</v>
      </c>
    </row>
    <row r="4" spans="1:43" x14ac:dyDescent="0.35">
      <c r="E4" s="251" t="s">
        <v>157</v>
      </c>
      <c r="F4" s="251"/>
      <c r="G4" s="252" t="s">
        <v>158</v>
      </c>
      <c r="H4" s="252"/>
      <c r="I4" s="1" t="s">
        <v>484</v>
      </c>
      <c r="N4" s="1" t="s">
        <v>485</v>
      </c>
    </row>
    <row r="5" spans="1:43" x14ac:dyDescent="0.35">
      <c r="A5" s="11" t="s">
        <v>159</v>
      </c>
      <c r="B5" s="11" t="s">
        <v>160</v>
      </c>
      <c r="C5" s="11" t="s">
        <v>161</v>
      </c>
      <c r="D5" s="11" t="s">
        <v>40</v>
      </c>
      <c r="E5" s="11" t="s">
        <v>162</v>
      </c>
      <c r="F5" s="11" t="s">
        <v>163</v>
      </c>
      <c r="G5" s="11" t="s">
        <v>162</v>
      </c>
      <c r="H5" s="11" t="s">
        <v>163</v>
      </c>
    </row>
    <row r="6" spans="1:43" x14ac:dyDescent="0.35">
      <c r="A6" s="1" t="s">
        <v>164</v>
      </c>
      <c r="B6" s="1" t="s">
        <v>165</v>
      </c>
      <c r="C6" s="1" t="s">
        <v>166</v>
      </c>
      <c r="E6" s="1" t="s">
        <v>167</v>
      </c>
      <c r="F6" s="1" t="s">
        <v>167</v>
      </c>
      <c r="G6" s="1" t="s">
        <v>167</v>
      </c>
      <c r="H6" s="1" t="s">
        <v>167</v>
      </c>
    </row>
    <row r="7" spans="1:43" x14ac:dyDescent="0.35">
      <c r="A7" s="1" t="s">
        <v>164</v>
      </c>
      <c r="B7" s="1" t="s">
        <v>165</v>
      </c>
      <c r="C7" s="1" t="s">
        <v>166</v>
      </c>
      <c r="D7" s="1" t="s">
        <v>168</v>
      </c>
      <c r="E7" s="1" t="s">
        <v>167</v>
      </c>
      <c r="F7" s="1" t="s">
        <v>167</v>
      </c>
      <c r="G7" s="1" t="s">
        <v>167</v>
      </c>
      <c r="H7" s="1" t="s">
        <v>167</v>
      </c>
    </row>
    <row r="8" spans="1:43" x14ac:dyDescent="0.35">
      <c r="A8" s="1" t="s">
        <v>164</v>
      </c>
      <c r="B8" s="1" t="s">
        <v>165</v>
      </c>
      <c r="C8" s="1" t="s">
        <v>166</v>
      </c>
      <c r="D8" s="1" t="s">
        <v>41</v>
      </c>
      <c r="E8" s="1" t="s">
        <v>167</v>
      </c>
      <c r="F8" s="1" t="s">
        <v>167</v>
      </c>
      <c r="G8" s="1" t="s">
        <v>167</v>
      </c>
      <c r="H8" s="1" t="s">
        <v>167</v>
      </c>
    </row>
    <row r="9" spans="1:43" x14ac:dyDescent="0.35">
      <c r="A9" s="1" t="s">
        <v>164</v>
      </c>
      <c r="B9" s="1" t="s">
        <v>165</v>
      </c>
      <c r="C9" s="1" t="s">
        <v>166</v>
      </c>
      <c r="D9" s="1" t="s">
        <v>10</v>
      </c>
      <c r="E9" s="1" t="s">
        <v>167</v>
      </c>
      <c r="F9" s="1" t="s">
        <v>167</v>
      </c>
      <c r="G9" s="1" t="s">
        <v>167</v>
      </c>
      <c r="H9" s="1" t="s">
        <v>167</v>
      </c>
    </row>
    <row r="10" spans="1:43" x14ac:dyDescent="0.35">
      <c r="A10" s="1" t="s">
        <v>164</v>
      </c>
      <c r="B10" s="1" t="s">
        <v>165</v>
      </c>
      <c r="C10" s="1" t="s">
        <v>166</v>
      </c>
      <c r="D10" s="1" t="s">
        <v>169</v>
      </c>
      <c r="E10" s="1" t="s">
        <v>167</v>
      </c>
      <c r="F10" s="1" t="s">
        <v>167</v>
      </c>
      <c r="G10" s="1" t="s">
        <v>167</v>
      </c>
      <c r="H10" s="1" t="s">
        <v>167</v>
      </c>
    </row>
    <row r="11" spans="1:43" x14ac:dyDescent="0.35">
      <c r="A11" s="1" t="s">
        <v>164</v>
      </c>
      <c r="B11" s="1" t="s">
        <v>165</v>
      </c>
      <c r="C11" s="1" t="s">
        <v>166</v>
      </c>
      <c r="D11" s="1" t="s">
        <v>42</v>
      </c>
      <c r="E11" s="1" t="s">
        <v>167</v>
      </c>
      <c r="F11" s="1" t="s">
        <v>167</v>
      </c>
      <c r="G11" s="1" t="s">
        <v>167</v>
      </c>
      <c r="H11" s="1" t="s">
        <v>167</v>
      </c>
    </row>
    <row r="12" spans="1:43" x14ac:dyDescent="0.35">
      <c r="A12" s="1" t="s">
        <v>164</v>
      </c>
      <c r="B12" s="1" t="s">
        <v>165</v>
      </c>
      <c r="C12" s="1" t="s">
        <v>166</v>
      </c>
      <c r="D12" s="1" t="s">
        <v>170</v>
      </c>
      <c r="E12" s="1" t="s">
        <v>167</v>
      </c>
      <c r="F12" s="1" t="s">
        <v>167</v>
      </c>
      <c r="G12" s="1" t="s">
        <v>167</v>
      </c>
      <c r="H12" s="1" t="s">
        <v>167</v>
      </c>
    </row>
    <row r="13" spans="1:43" x14ac:dyDescent="0.35">
      <c r="A13" s="1" t="s">
        <v>164</v>
      </c>
      <c r="B13" s="1" t="s">
        <v>165</v>
      </c>
      <c r="C13" s="1" t="s">
        <v>166</v>
      </c>
      <c r="D13" s="1" t="s">
        <v>171</v>
      </c>
      <c r="E13" s="1" t="s">
        <v>167</v>
      </c>
      <c r="F13" s="1" t="s">
        <v>167</v>
      </c>
      <c r="G13" s="1" t="s">
        <v>167</v>
      </c>
      <c r="H13" s="1" t="s">
        <v>167</v>
      </c>
    </row>
    <row r="14" spans="1:43" x14ac:dyDescent="0.35">
      <c r="A14" s="1" t="s">
        <v>164</v>
      </c>
      <c r="B14" s="1" t="s">
        <v>165</v>
      </c>
      <c r="C14" s="1" t="s">
        <v>166</v>
      </c>
      <c r="D14" s="1" t="s">
        <v>172</v>
      </c>
      <c r="E14" s="1" t="s">
        <v>167</v>
      </c>
      <c r="F14" s="1" t="s">
        <v>167</v>
      </c>
      <c r="G14" s="1" t="s">
        <v>167</v>
      </c>
      <c r="H14" s="1" t="s">
        <v>167</v>
      </c>
    </row>
    <row r="15" spans="1:43" x14ac:dyDescent="0.35">
      <c r="A15" s="1" t="s">
        <v>164</v>
      </c>
      <c r="B15" s="1" t="s">
        <v>165</v>
      </c>
      <c r="C15" s="1" t="s">
        <v>166</v>
      </c>
      <c r="D15" s="1" t="s">
        <v>173</v>
      </c>
      <c r="E15" s="1" t="s">
        <v>167</v>
      </c>
      <c r="F15" s="1" t="s">
        <v>167</v>
      </c>
      <c r="G15" s="1" t="s">
        <v>167</v>
      </c>
      <c r="H15" s="1" t="s">
        <v>167</v>
      </c>
    </row>
    <row r="16" spans="1:43" x14ac:dyDescent="0.35">
      <c r="A16" s="1" t="s">
        <v>164</v>
      </c>
      <c r="B16" s="1" t="s">
        <v>165</v>
      </c>
      <c r="C16" s="1" t="s">
        <v>166</v>
      </c>
      <c r="D16" s="1" t="s">
        <v>174</v>
      </c>
      <c r="E16" s="1" t="s">
        <v>167</v>
      </c>
      <c r="F16" s="1" t="s">
        <v>167</v>
      </c>
      <c r="G16" s="1" t="s">
        <v>167</v>
      </c>
      <c r="H16" s="1" t="s">
        <v>167</v>
      </c>
    </row>
    <row r="17" spans="1:8" x14ac:dyDescent="0.35">
      <c r="A17" s="1" t="s">
        <v>164</v>
      </c>
      <c r="B17" s="1" t="s">
        <v>165</v>
      </c>
      <c r="C17" s="1" t="s">
        <v>166</v>
      </c>
      <c r="D17" s="1" t="s">
        <v>175</v>
      </c>
      <c r="E17" s="1" t="s">
        <v>167</v>
      </c>
      <c r="F17" s="1" t="s">
        <v>167</v>
      </c>
      <c r="G17" s="1" t="s">
        <v>167</v>
      </c>
      <c r="H17" s="1" t="s">
        <v>167</v>
      </c>
    </row>
    <row r="18" spans="1:8" x14ac:dyDescent="0.35">
      <c r="A18" s="1" t="s">
        <v>164</v>
      </c>
      <c r="B18" s="1" t="s">
        <v>165</v>
      </c>
      <c r="C18" s="1" t="s">
        <v>166</v>
      </c>
      <c r="D18" s="1" t="s">
        <v>176</v>
      </c>
      <c r="E18" s="1" t="s">
        <v>167</v>
      </c>
      <c r="F18" s="1" t="s">
        <v>167</v>
      </c>
      <c r="G18" s="1" t="s">
        <v>167</v>
      </c>
      <c r="H18" s="1" t="s">
        <v>167</v>
      </c>
    </row>
    <row r="19" spans="1:8" x14ac:dyDescent="0.35">
      <c r="A19" s="1" t="s">
        <v>164</v>
      </c>
      <c r="B19" s="1" t="s">
        <v>165</v>
      </c>
      <c r="C19" s="1" t="s">
        <v>166</v>
      </c>
      <c r="D19" s="1" t="s">
        <v>177</v>
      </c>
      <c r="E19" s="1" t="s">
        <v>167</v>
      </c>
      <c r="F19" s="1" t="s">
        <v>167</v>
      </c>
      <c r="G19" s="1" t="s">
        <v>167</v>
      </c>
      <c r="H19" s="1" t="s">
        <v>167</v>
      </c>
    </row>
    <row r="20" spans="1:8" x14ac:dyDescent="0.35">
      <c r="A20" s="1" t="s">
        <v>164</v>
      </c>
      <c r="B20" s="1" t="s">
        <v>165</v>
      </c>
      <c r="C20" s="1" t="s">
        <v>178</v>
      </c>
      <c r="E20" s="1" t="s">
        <v>167</v>
      </c>
      <c r="F20" s="1" t="s">
        <v>167</v>
      </c>
      <c r="G20" s="1" t="s">
        <v>167</v>
      </c>
      <c r="H20" s="1" t="s">
        <v>167</v>
      </c>
    </row>
    <row r="21" spans="1:8" x14ac:dyDescent="0.35">
      <c r="A21" s="1" t="s">
        <v>164</v>
      </c>
      <c r="B21" s="1" t="s">
        <v>165</v>
      </c>
      <c r="C21" s="1" t="s">
        <v>178</v>
      </c>
      <c r="D21" s="1" t="s">
        <v>179</v>
      </c>
      <c r="E21" s="1" t="s">
        <v>167</v>
      </c>
      <c r="F21" s="1" t="s">
        <v>167</v>
      </c>
      <c r="G21" s="1" t="s">
        <v>167</v>
      </c>
      <c r="H21" s="1" t="s">
        <v>167</v>
      </c>
    </row>
    <row r="22" spans="1:8" x14ac:dyDescent="0.35">
      <c r="A22" s="1" t="s">
        <v>164</v>
      </c>
      <c r="B22" s="1" t="s">
        <v>165</v>
      </c>
      <c r="C22" s="1" t="s">
        <v>178</v>
      </c>
      <c r="D22" s="1" t="s">
        <v>180</v>
      </c>
      <c r="E22" s="1" t="s">
        <v>167</v>
      </c>
      <c r="F22" s="1" t="s">
        <v>167</v>
      </c>
      <c r="G22" s="1" t="s">
        <v>167</v>
      </c>
      <c r="H22" s="1" t="s">
        <v>167</v>
      </c>
    </row>
    <row r="23" spans="1:8" x14ac:dyDescent="0.35">
      <c r="A23" s="1" t="s">
        <v>164</v>
      </c>
      <c r="B23" s="1" t="s">
        <v>165</v>
      </c>
      <c r="C23" s="1" t="s">
        <v>178</v>
      </c>
      <c r="D23" s="1" t="s">
        <v>181</v>
      </c>
      <c r="E23" s="1" t="s">
        <v>167</v>
      </c>
      <c r="F23" s="1" t="s">
        <v>167</v>
      </c>
      <c r="G23" s="1" t="s">
        <v>167</v>
      </c>
      <c r="H23" s="1" t="s">
        <v>167</v>
      </c>
    </row>
    <row r="24" spans="1:8" x14ac:dyDescent="0.35">
      <c r="A24" s="1" t="s">
        <v>164</v>
      </c>
      <c r="B24" s="1" t="s">
        <v>165</v>
      </c>
      <c r="C24" s="1" t="s">
        <v>178</v>
      </c>
      <c r="D24" s="1" t="s">
        <v>182</v>
      </c>
      <c r="E24" s="1" t="s">
        <v>167</v>
      </c>
      <c r="F24" s="1" t="s">
        <v>167</v>
      </c>
      <c r="G24" s="1" t="s">
        <v>167</v>
      </c>
      <c r="H24" s="1" t="s">
        <v>167</v>
      </c>
    </row>
    <row r="25" spans="1:8" x14ac:dyDescent="0.35">
      <c r="A25" s="1" t="s">
        <v>164</v>
      </c>
      <c r="B25" s="1" t="s">
        <v>165</v>
      </c>
      <c r="C25" s="1" t="s">
        <v>178</v>
      </c>
      <c r="D25" s="1" t="s">
        <v>183</v>
      </c>
      <c r="E25" s="1" t="s">
        <v>167</v>
      </c>
      <c r="F25" s="1" t="s">
        <v>167</v>
      </c>
      <c r="G25" s="1" t="s">
        <v>167</v>
      </c>
      <c r="H25" s="1" t="s">
        <v>167</v>
      </c>
    </row>
    <row r="26" spans="1:8" x14ac:dyDescent="0.35">
      <c r="A26" s="1" t="s">
        <v>164</v>
      </c>
      <c r="B26" s="1" t="s">
        <v>165</v>
      </c>
      <c r="C26" s="1" t="s">
        <v>184</v>
      </c>
      <c r="E26" s="1" t="s">
        <v>167</v>
      </c>
      <c r="F26" s="1" t="s">
        <v>167</v>
      </c>
      <c r="G26" s="1" t="s">
        <v>167</v>
      </c>
      <c r="H26" s="1" t="s">
        <v>167</v>
      </c>
    </row>
    <row r="27" spans="1:8" x14ac:dyDescent="0.35">
      <c r="A27" s="1" t="s">
        <v>164</v>
      </c>
      <c r="B27" s="1" t="s">
        <v>165</v>
      </c>
      <c r="C27" s="1" t="s">
        <v>184</v>
      </c>
      <c r="D27" s="1" t="s">
        <v>185</v>
      </c>
      <c r="E27" s="1" t="s">
        <v>167</v>
      </c>
      <c r="F27" s="1" t="s">
        <v>167</v>
      </c>
      <c r="G27" s="1" t="s">
        <v>167</v>
      </c>
      <c r="H27" s="1" t="s">
        <v>167</v>
      </c>
    </row>
    <row r="28" spans="1:8" x14ac:dyDescent="0.35">
      <c r="A28" s="1" t="s">
        <v>164</v>
      </c>
      <c r="B28" s="1" t="s">
        <v>165</v>
      </c>
      <c r="C28" s="1" t="s">
        <v>184</v>
      </c>
      <c r="D28" s="1" t="s">
        <v>186</v>
      </c>
      <c r="E28" s="1" t="s">
        <v>167</v>
      </c>
      <c r="F28" s="1" t="s">
        <v>167</v>
      </c>
      <c r="G28" s="1" t="s">
        <v>167</v>
      </c>
      <c r="H28" s="1" t="s">
        <v>167</v>
      </c>
    </row>
    <row r="29" spans="1:8" x14ac:dyDescent="0.35">
      <c r="A29" s="1" t="s">
        <v>164</v>
      </c>
      <c r="B29" s="1" t="s">
        <v>165</v>
      </c>
      <c r="C29" s="1" t="s">
        <v>184</v>
      </c>
      <c r="D29" s="1" t="s">
        <v>187</v>
      </c>
      <c r="E29" s="1" t="s">
        <v>167</v>
      </c>
      <c r="F29" s="1" t="s">
        <v>167</v>
      </c>
      <c r="G29" s="1" t="s">
        <v>167</v>
      </c>
      <c r="H29" s="1" t="s">
        <v>167</v>
      </c>
    </row>
    <row r="30" spans="1:8" x14ac:dyDescent="0.35">
      <c r="A30" s="1" t="s">
        <v>164</v>
      </c>
      <c r="B30" s="1" t="s">
        <v>165</v>
      </c>
      <c r="C30" s="1" t="s">
        <v>184</v>
      </c>
      <c r="D30" s="1" t="s">
        <v>188</v>
      </c>
      <c r="E30" s="1" t="s">
        <v>167</v>
      </c>
      <c r="F30" s="1" t="s">
        <v>167</v>
      </c>
      <c r="G30" s="1" t="s">
        <v>167</v>
      </c>
      <c r="H30" s="1" t="s">
        <v>167</v>
      </c>
    </row>
    <row r="31" spans="1:8" x14ac:dyDescent="0.35">
      <c r="A31" s="1" t="s">
        <v>164</v>
      </c>
      <c r="B31" s="1" t="s">
        <v>165</v>
      </c>
      <c r="C31" s="1" t="s">
        <v>184</v>
      </c>
      <c r="D31" s="1" t="s">
        <v>189</v>
      </c>
      <c r="E31" s="1" t="s">
        <v>167</v>
      </c>
      <c r="F31" s="1" t="s">
        <v>167</v>
      </c>
      <c r="G31" s="1" t="s">
        <v>167</v>
      </c>
      <c r="H31" s="1" t="s">
        <v>167</v>
      </c>
    </row>
    <row r="32" spans="1:8" x14ac:dyDescent="0.35">
      <c r="A32" s="1" t="s">
        <v>164</v>
      </c>
      <c r="B32" s="1" t="s">
        <v>165</v>
      </c>
      <c r="C32" s="1" t="s">
        <v>190</v>
      </c>
      <c r="E32" s="1" t="s">
        <v>167</v>
      </c>
      <c r="F32" s="1" t="s">
        <v>167</v>
      </c>
      <c r="G32" s="1" t="s">
        <v>167</v>
      </c>
      <c r="H32" s="1" t="s">
        <v>167</v>
      </c>
    </row>
    <row r="33" spans="1:8" x14ac:dyDescent="0.35">
      <c r="A33" s="1" t="s">
        <v>164</v>
      </c>
      <c r="B33" s="1" t="s">
        <v>165</v>
      </c>
      <c r="C33" s="1" t="s">
        <v>190</v>
      </c>
      <c r="D33" s="1" t="s">
        <v>191</v>
      </c>
      <c r="E33" s="1" t="s">
        <v>167</v>
      </c>
      <c r="F33" s="1" t="s">
        <v>167</v>
      </c>
      <c r="G33" s="1" t="s">
        <v>167</v>
      </c>
      <c r="H33" s="1" t="s">
        <v>167</v>
      </c>
    </row>
    <row r="34" spans="1:8" x14ac:dyDescent="0.35">
      <c r="A34" s="1" t="s">
        <v>164</v>
      </c>
      <c r="B34" s="1" t="s">
        <v>165</v>
      </c>
      <c r="C34" s="1" t="s">
        <v>190</v>
      </c>
      <c r="D34" s="1" t="s">
        <v>192</v>
      </c>
      <c r="E34" s="1" t="s">
        <v>167</v>
      </c>
      <c r="F34" s="1" t="s">
        <v>167</v>
      </c>
      <c r="G34" s="1" t="s">
        <v>167</v>
      </c>
      <c r="H34" s="1" t="s">
        <v>167</v>
      </c>
    </row>
    <row r="35" spans="1:8" x14ac:dyDescent="0.35">
      <c r="A35" s="1" t="s">
        <v>164</v>
      </c>
      <c r="B35" s="1" t="s">
        <v>165</v>
      </c>
      <c r="C35" s="1" t="s">
        <v>190</v>
      </c>
      <c r="D35" s="1" t="s">
        <v>193</v>
      </c>
      <c r="E35" s="1" t="s">
        <v>167</v>
      </c>
      <c r="F35" s="1" t="s">
        <v>167</v>
      </c>
      <c r="G35" s="1" t="s">
        <v>167</v>
      </c>
      <c r="H35" s="1" t="s">
        <v>167</v>
      </c>
    </row>
    <row r="36" spans="1:8" x14ac:dyDescent="0.35">
      <c r="A36" s="1" t="s">
        <v>164</v>
      </c>
      <c r="B36" s="1" t="s">
        <v>165</v>
      </c>
      <c r="C36" s="1" t="s">
        <v>190</v>
      </c>
      <c r="D36" s="1" t="s">
        <v>194</v>
      </c>
      <c r="E36" s="1" t="s">
        <v>167</v>
      </c>
      <c r="F36" s="1" t="s">
        <v>167</v>
      </c>
      <c r="G36" s="1" t="s">
        <v>167</v>
      </c>
      <c r="H36" s="1" t="s">
        <v>167</v>
      </c>
    </row>
    <row r="37" spans="1:8" x14ac:dyDescent="0.35">
      <c r="A37" s="1" t="s">
        <v>164</v>
      </c>
      <c r="B37" s="1" t="s">
        <v>165</v>
      </c>
      <c r="C37" s="1" t="s">
        <v>190</v>
      </c>
      <c r="D37" s="1" t="s">
        <v>195</v>
      </c>
      <c r="E37" s="1" t="s">
        <v>167</v>
      </c>
      <c r="F37" s="1" t="s">
        <v>167</v>
      </c>
      <c r="G37" s="1" t="s">
        <v>167</v>
      </c>
      <c r="H37" s="1" t="s">
        <v>167</v>
      </c>
    </row>
    <row r="38" spans="1:8" x14ac:dyDescent="0.35">
      <c r="A38" s="1" t="s">
        <v>164</v>
      </c>
      <c r="B38" s="1" t="s">
        <v>165</v>
      </c>
      <c r="C38" s="1" t="s">
        <v>190</v>
      </c>
      <c r="D38" s="1" t="s">
        <v>196</v>
      </c>
      <c r="E38" s="1" t="s">
        <v>167</v>
      </c>
      <c r="F38" s="1" t="s">
        <v>167</v>
      </c>
      <c r="G38" s="1" t="s">
        <v>167</v>
      </c>
      <c r="H38" s="1" t="s">
        <v>167</v>
      </c>
    </row>
    <row r="39" spans="1:8" x14ac:dyDescent="0.35">
      <c r="A39" s="1" t="s">
        <v>164</v>
      </c>
      <c r="B39" s="1" t="s">
        <v>165</v>
      </c>
      <c r="C39" s="1" t="s">
        <v>190</v>
      </c>
      <c r="D39" s="1" t="s">
        <v>64</v>
      </c>
      <c r="E39" s="1" t="s">
        <v>167</v>
      </c>
      <c r="F39" s="1" t="s">
        <v>167</v>
      </c>
      <c r="G39" s="1" t="s">
        <v>167</v>
      </c>
      <c r="H39" s="1" t="s">
        <v>167</v>
      </c>
    </row>
    <row r="40" spans="1:8" x14ac:dyDescent="0.35">
      <c r="A40" s="1" t="s">
        <v>164</v>
      </c>
      <c r="B40" s="1" t="s">
        <v>165</v>
      </c>
      <c r="C40" s="1" t="s">
        <v>190</v>
      </c>
      <c r="D40" s="1" t="s">
        <v>197</v>
      </c>
      <c r="E40" s="1" t="s">
        <v>167</v>
      </c>
      <c r="F40" s="1" t="s">
        <v>167</v>
      </c>
      <c r="G40" s="1" t="s">
        <v>167</v>
      </c>
      <c r="H40" s="1" t="s">
        <v>167</v>
      </c>
    </row>
    <row r="41" spans="1:8" x14ac:dyDescent="0.35">
      <c r="A41" s="1" t="s">
        <v>164</v>
      </c>
      <c r="B41" s="1" t="s">
        <v>165</v>
      </c>
      <c r="C41" s="1" t="s">
        <v>190</v>
      </c>
      <c r="D41" s="1" t="s">
        <v>198</v>
      </c>
      <c r="E41" s="1" t="s">
        <v>167</v>
      </c>
      <c r="F41" s="1" t="s">
        <v>167</v>
      </c>
      <c r="G41" s="1" t="s">
        <v>167</v>
      </c>
      <c r="H41" s="1" t="s">
        <v>167</v>
      </c>
    </row>
    <row r="42" spans="1:8" x14ac:dyDescent="0.35">
      <c r="A42" s="1" t="s">
        <v>164</v>
      </c>
      <c r="B42" s="1" t="s">
        <v>165</v>
      </c>
      <c r="C42" s="1" t="s">
        <v>190</v>
      </c>
      <c r="D42" s="1" t="s">
        <v>199</v>
      </c>
      <c r="E42" s="1" t="s">
        <v>167</v>
      </c>
      <c r="F42" s="1" t="s">
        <v>167</v>
      </c>
      <c r="G42" s="1" t="s">
        <v>167</v>
      </c>
      <c r="H42" s="1" t="s">
        <v>167</v>
      </c>
    </row>
    <row r="43" spans="1:8" x14ac:dyDescent="0.35">
      <c r="A43" s="1" t="s">
        <v>164</v>
      </c>
      <c r="B43" s="1" t="s">
        <v>165</v>
      </c>
      <c r="C43" s="1" t="s">
        <v>190</v>
      </c>
      <c r="D43" s="1" t="s">
        <v>200</v>
      </c>
      <c r="E43" s="1" t="s">
        <v>167</v>
      </c>
      <c r="F43" s="1" t="s">
        <v>167</v>
      </c>
      <c r="G43" s="1" t="s">
        <v>167</v>
      </c>
      <c r="H43" s="1" t="s">
        <v>167</v>
      </c>
    </row>
    <row r="44" spans="1:8" x14ac:dyDescent="0.35">
      <c r="A44" s="1" t="s">
        <v>164</v>
      </c>
      <c r="B44" s="1" t="s">
        <v>165</v>
      </c>
      <c r="C44" s="1" t="s">
        <v>190</v>
      </c>
      <c r="D44" s="1" t="s">
        <v>201</v>
      </c>
      <c r="E44" s="1" t="s">
        <v>167</v>
      </c>
      <c r="F44" s="1" t="s">
        <v>167</v>
      </c>
      <c r="G44" s="1" t="s">
        <v>167</v>
      </c>
      <c r="H44" s="1" t="s">
        <v>167</v>
      </c>
    </row>
    <row r="45" spans="1:8" x14ac:dyDescent="0.35">
      <c r="A45" s="1" t="s">
        <v>164</v>
      </c>
      <c r="B45" s="1" t="s">
        <v>165</v>
      </c>
      <c r="C45" s="1" t="s">
        <v>190</v>
      </c>
      <c r="D45" s="1" t="s">
        <v>63</v>
      </c>
      <c r="E45" s="1" t="s">
        <v>167</v>
      </c>
      <c r="F45" s="1" t="s">
        <v>167</v>
      </c>
      <c r="G45" s="1" t="s">
        <v>167</v>
      </c>
      <c r="H45" s="1" t="s">
        <v>167</v>
      </c>
    </row>
    <row r="46" spans="1:8" x14ac:dyDescent="0.35">
      <c r="A46" s="1" t="s">
        <v>164</v>
      </c>
      <c r="B46" s="1" t="s">
        <v>165</v>
      </c>
      <c r="C46" s="1" t="s">
        <v>190</v>
      </c>
      <c r="D46" s="1" t="s">
        <v>202</v>
      </c>
      <c r="E46" s="1" t="s">
        <v>167</v>
      </c>
      <c r="F46" s="1" t="s">
        <v>167</v>
      </c>
      <c r="G46" s="1" t="s">
        <v>167</v>
      </c>
      <c r="H46" s="1" t="s">
        <v>167</v>
      </c>
    </row>
    <row r="47" spans="1:8" x14ac:dyDescent="0.35">
      <c r="A47" s="1" t="s">
        <v>164</v>
      </c>
      <c r="B47" s="1" t="s">
        <v>165</v>
      </c>
      <c r="C47" s="1" t="s">
        <v>190</v>
      </c>
      <c r="D47" s="1" t="s">
        <v>203</v>
      </c>
      <c r="E47" s="1" t="s">
        <v>167</v>
      </c>
      <c r="F47" s="1" t="s">
        <v>167</v>
      </c>
      <c r="G47" s="1" t="s">
        <v>167</v>
      </c>
      <c r="H47" s="1" t="s">
        <v>167</v>
      </c>
    </row>
    <row r="48" spans="1:8" x14ac:dyDescent="0.35">
      <c r="A48" s="1" t="s">
        <v>164</v>
      </c>
      <c r="B48" s="1" t="s">
        <v>165</v>
      </c>
      <c r="C48" s="1" t="s">
        <v>190</v>
      </c>
      <c r="D48" s="1" t="s">
        <v>204</v>
      </c>
      <c r="E48" s="1" t="s">
        <v>167</v>
      </c>
      <c r="F48" s="1" t="s">
        <v>167</v>
      </c>
      <c r="G48" s="1" t="s">
        <v>167</v>
      </c>
      <c r="H48" s="1" t="s">
        <v>167</v>
      </c>
    </row>
    <row r="49" spans="1:8" x14ac:dyDescent="0.35">
      <c r="A49" s="1" t="s">
        <v>164</v>
      </c>
      <c r="B49" s="1" t="s">
        <v>165</v>
      </c>
      <c r="C49" s="1" t="s">
        <v>190</v>
      </c>
      <c r="D49" s="1" t="s">
        <v>205</v>
      </c>
      <c r="E49" s="1" t="s">
        <v>167</v>
      </c>
      <c r="F49" s="1" t="s">
        <v>167</v>
      </c>
      <c r="G49" s="1" t="s">
        <v>167</v>
      </c>
      <c r="H49" s="1" t="s">
        <v>167</v>
      </c>
    </row>
    <row r="50" spans="1:8" x14ac:dyDescent="0.35">
      <c r="A50" s="1" t="s">
        <v>164</v>
      </c>
      <c r="B50" s="1" t="s">
        <v>165</v>
      </c>
      <c r="C50" s="1" t="s">
        <v>190</v>
      </c>
      <c r="D50" s="1" t="s">
        <v>206</v>
      </c>
      <c r="E50" s="1" t="s">
        <v>167</v>
      </c>
      <c r="F50" s="1" t="s">
        <v>167</v>
      </c>
      <c r="G50" s="1" t="s">
        <v>167</v>
      </c>
      <c r="H50" s="1" t="s">
        <v>167</v>
      </c>
    </row>
    <row r="51" spans="1:8" x14ac:dyDescent="0.35">
      <c r="A51" s="1" t="s">
        <v>164</v>
      </c>
      <c r="B51" s="1" t="s">
        <v>165</v>
      </c>
      <c r="C51" s="1" t="s">
        <v>190</v>
      </c>
      <c r="D51" s="1" t="s">
        <v>207</v>
      </c>
      <c r="E51" s="1" t="s">
        <v>167</v>
      </c>
      <c r="F51" s="1" t="s">
        <v>167</v>
      </c>
      <c r="G51" s="1" t="s">
        <v>167</v>
      </c>
      <c r="H51" s="1" t="s">
        <v>167</v>
      </c>
    </row>
    <row r="52" spans="1:8" x14ac:dyDescent="0.35">
      <c r="A52" s="1" t="s">
        <v>164</v>
      </c>
      <c r="B52" s="1" t="s">
        <v>165</v>
      </c>
      <c r="C52" s="1" t="s">
        <v>190</v>
      </c>
      <c r="D52" s="1" t="s">
        <v>208</v>
      </c>
      <c r="E52" s="1" t="s">
        <v>167</v>
      </c>
      <c r="F52" s="1" t="s">
        <v>167</v>
      </c>
      <c r="G52" s="1" t="s">
        <v>167</v>
      </c>
      <c r="H52" s="1" t="s">
        <v>167</v>
      </c>
    </row>
    <row r="53" spans="1:8" x14ac:dyDescent="0.35">
      <c r="A53" s="1" t="s">
        <v>164</v>
      </c>
      <c r="B53" s="1" t="s">
        <v>165</v>
      </c>
      <c r="C53" s="1" t="s">
        <v>190</v>
      </c>
      <c r="D53" s="1" t="s">
        <v>209</v>
      </c>
      <c r="E53" s="1" t="s">
        <v>167</v>
      </c>
      <c r="F53" s="1" t="s">
        <v>167</v>
      </c>
      <c r="G53" s="1" t="s">
        <v>167</v>
      </c>
      <c r="H53" s="1" t="s">
        <v>167</v>
      </c>
    </row>
    <row r="54" spans="1:8" x14ac:dyDescent="0.35">
      <c r="A54" s="1" t="s">
        <v>164</v>
      </c>
      <c r="B54" s="1" t="s">
        <v>165</v>
      </c>
      <c r="C54" s="1" t="s">
        <v>190</v>
      </c>
      <c r="D54" s="1" t="s">
        <v>210</v>
      </c>
      <c r="E54" s="1" t="s">
        <v>167</v>
      </c>
      <c r="F54" s="1" t="s">
        <v>167</v>
      </c>
      <c r="G54" s="1" t="s">
        <v>167</v>
      </c>
      <c r="H54" s="1" t="s">
        <v>167</v>
      </c>
    </row>
    <row r="55" spans="1:8" x14ac:dyDescent="0.35">
      <c r="A55" s="1" t="s">
        <v>164</v>
      </c>
      <c r="B55" s="1" t="s">
        <v>165</v>
      </c>
      <c r="C55" s="1" t="s">
        <v>190</v>
      </c>
      <c r="D55" s="1" t="s">
        <v>211</v>
      </c>
      <c r="E55" s="1" t="s">
        <v>167</v>
      </c>
      <c r="F55" s="1" t="s">
        <v>167</v>
      </c>
      <c r="G55" s="1" t="s">
        <v>167</v>
      </c>
      <c r="H55" s="1" t="s">
        <v>167</v>
      </c>
    </row>
    <row r="56" spans="1:8" x14ac:dyDescent="0.35">
      <c r="A56" s="1" t="s">
        <v>164</v>
      </c>
      <c r="B56" s="1" t="s">
        <v>165</v>
      </c>
      <c r="C56" s="1" t="s">
        <v>212</v>
      </c>
      <c r="E56" s="1" t="s">
        <v>167</v>
      </c>
      <c r="F56" s="1" t="s">
        <v>167</v>
      </c>
      <c r="G56" s="1" t="s">
        <v>167</v>
      </c>
      <c r="H56" s="1" t="s">
        <v>167</v>
      </c>
    </row>
    <row r="57" spans="1:8" x14ac:dyDescent="0.35">
      <c r="A57" s="1" t="s">
        <v>164</v>
      </c>
      <c r="B57" s="1" t="s">
        <v>165</v>
      </c>
      <c r="C57" s="1" t="s">
        <v>213</v>
      </c>
      <c r="E57" s="1" t="s">
        <v>167</v>
      </c>
      <c r="F57" s="1" t="s">
        <v>167</v>
      </c>
      <c r="G57" s="1" t="s">
        <v>167</v>
      </c>
      <c r="H57" s="1" t="s">
        <v>167</v>
      </c>
    </row>
    <row r="58" spans="1:8" x14ac:dyDescent="0.35">
      <c r="A58" s="1" t="s">
        <v>164</v>
      </c>
      <c r="B58" s="1" t="s">
        <v>165</v>
      </c>
      <c r="C58" s="1" t="s">
        <v>213</v>
      </c>
      <c r="D58" s="1" t="s">
        <v>185</v>
      </c>
      <c r="E58" s="1" t="s">
        <v>167</v>
      </c>
      <c r="F58" s="1" t="s">
        <v>167</v>
      </c>
      <c r="G58" s="1" t="s">
        <v>167</v>
      </c>
      <c r="H58" s="1" t="s">
        <v>167</v>
      </c>
    </row>
    <row r="59" spans="1:8" x14ac:dyDescent="0.35">
      <c r="A59" s="1" t="s">
        <v>164</v>
      </c>
      <c r="B59" s="1" t="s">
        <v>165</v>
      </c>
      <c r="C59" s="1" t="s">
        <v>213</v>
      </c>
      <c r="D59" s="1" t="s">
        <v>214</v>
      </c>
      <c r="E59" s="1" t="s">
        <v>167</v>
      </c>
      <c r="F59" s="1" t="s">
        <v>167</v>
      </c>
      <c r="G59" s="1" t="s">
        <v>167</v>
      </c>
      <c r="H59" s="1" t="s">
        <v>167</v>
      </c>
    </row>
    <row r="60" spans="1:8" x14ac:dyDescent="0.35">
      <c r="A60" s="1" t="s">
        <v>164</v>
      </c>
      <c r="B60" s="1" t="s">
        <v>165</v>
      </c>
      <c r="C60" s="1" t="s">
        <v>213</v>
      </c>
      <c r="D60" s="1" t="s">
        <v>186</v>
      </c>
      <c r="E60" s="1" t="s">
        <v>167</v>
      </c>
      <c r="F60" s="1" t="s">
        <v>167</v>
      </c>
      <c r="G60" s="1" t="s">
        <v>167</v>
      </c>
      <c r="H60" s="1" t="s">
        <v>167</v>
      </c>
    </row>
    <row r="61" spans="1:8" x14ac:dyDescent="0.35">
      <c r="A61" s="1" t="s">
        <v>164</v>
      </c>
      <c r="B61" s="1" t="s">
        <v>165</v>
      </c>
      <c r="C61" s="1" t="s">
        <v>213</v>
      </c>
      <c r="D61" s="1" t="s">
        <v>187</v>
      </c>
      <c r="E61" s="1" t="s">
        <v>167</v>
      </c>
      <c r="F61" s="1" t="s">
        <v>167</v>
      </c>
      <c r="G61" s="1" t="s">
        <v>167</v>
      </c>
      <c r="H61" s="1" t="s">
        <v>167</v>
      </c>
    </row>
    <row r="62" spans="1:8" x14ac:dyDescent="0.35">
      <c r="A62" s="1" t="s">
        <v>164</v>
      </c>
      <c r="B62" s="1" t="s">
        <v>165</v>
      </c>
      <c r="C62" s="1" t="s">
        <v>213</v>
      </c>
      <c r="D62" s="1" t="s">
        <v>188</v>
      </c>
      <c r="E62" s="1" t="s">
        <v>167</v>
      </c>
      <c r="F62" s="1" t="s">
        <v>167</v>
      </c>
      <c r="G62" s="1" t="s">
        <v>167</v>
      </c>
      <c r="H62" s="1" t="s">
        <v>167</v>
      </c>
    </row>
    <row r="63" spans="1:8" x14ac:dyDescent="0.35">
      <c r="A63" s="1" t="s">
        <v>164</v>
      </c>
      <c r="B63" s="1" t="s">
        <v>165</v>
      </c>
      <c r="C63" s="1" t="s">
        <v>213</v>
      </c>
      <c r="D63" s="1" t="s">
        <v>189</v>
      </c>
      <c r="E63" s="1" t="s">
        <v>167</v>
      </c>
      <c r="F63" s="1" t="s">
        <v>167</v>
      </c>
      <c r="G63" s="1" t="s">
        <v>167</v>
      </c>
      <c r="H63" s="1" t="s">
        <v>167</v>
      </c>
    </row>
    <row r="64" spans="1:8" x14ac:dyDescent="0.35">
      <c r="A64" s="1" t="s">
        <v>164</v>
      </c>
      <c r="B64" s="1" t="s">
        <v>127</v>
      </c>
      <c r="C64" s="1" t="s">
        <v>166</v>
      </c>
      <c r="E64" s="1" t="s">
        <v>167</v>
      </c>
      <c r="F64" s="1" t="s">
        <v>167</v>
      </c>
      <c r="G64" s="1" t="s">
        <v>167</v>
      </c>
    </row>
    <row r="65" spans="1:7" x14ac:dyDescent="0.35">
      <c r="A65" s="1" t="s">
        <v>164</v>
      </c>
      <c r="B65" s="1" t="s">
        <v>127</v>
      </c>
      <c r="C65" s="1" t="s">
        <v>166</v>
      </c>
      <c r="D65" s="1" t="s">
        <v>41</v>
      </c>
      <c r="F65" s="1" t="s">
        <v>167</v>
      </c>
      <c r="G65" s="1" t="s">
        <v>167</v>
      </c>
    </row>
    <row r="66" spans="1:7" x14ac:dyDescent="0.35">
      <c r="A66" s="1" t="s">
        <v>164</v>
      </c>
      <c r="B66" s="1" t="s">
        <v>127</v>
      </c>
      <c r="C66" s="1" t="s">
        <v>166</v>
      </c>
      <c r="D66" s="1" t="s">
        <v>10</v>
      </c>
      <c r="F66" s="1" t="s">
        <v>167</v>
      </c>
      <c r="G66" s="1" t="s">
        <v>167</v>
      </c>
    </row>
    <row r="67" spans="1:7" x14ac:dyDescent="0.35">
      <c r="A67" s="1" t="s">
        <v>164</v>
      </c>
      <c r="B67" s="1" t="s">
        <v>127</v>
      </c>
      <c r="C67" s="1" t="s">
        <v>166</v>
      </c>
      <c r="D67" s="1" t="s">
        <v>42</v>
      </c>
      <c r="F67" s="1" t="s">
        <v>167</v>
      </c>
      <c r="G67" s="1" t="s">
        <v>167</v>
      </c>
    </row>
    <row r="68" spans="1:7" x14ac:dyDescent="0.35">
      <c r="A68" s="1" t="s">
        <v>164</v>
      </c>
      <c r="B68" s="1" t="s">
        <v>127</v>
      </c>
      <c r="C68" s="1" t="s">
        <v>166</v>
      </c>
      <c r="D68" s="1" t="s">
        <v>170</v>
      </c>
      <c r="F68" s="1" t="s">
        <v>167</v>
      </c>
      <c r="G68" s="1" t="s">
        <v>167</v>
      </c>
    </row>
    <row r="69" spans="1:7" x14ac:dyDescent="0.35">
      <c r="A69" s="1" t="s">
        <v>164</v>
      </c>
      <c r="B69" s="1" t="s">
        <v>127</v>
      </c>
      <c r="C69" s="1" t="s">
        <v>166</v>
      </c>
      <c r="D69" s="1" t="s">
        <v>172</v>
      </c>
      <c r="F69" s="1" t="s">
        <v>167</v>
      </c>
      <c r="G69" s="1" t="s">
        <v>167</v>
      </c>
    </row>
    <row r="70" spans="1:7" x14ac:dyDescent="0.35">
      <c r="A70" s="1" t="s">
        <v>164</v>
      </c>
      <c r="B70" s="1" t="s">
        <v>127</v>
      </c>
      <c r="C70" s="1" t="s">
        <v>178</v>
      </c>
      <c r="E70" s="1" t="s">
        <v>167</v>
      </c>
      <c r="F70" s="1" t="s">
        <v>167</v>
      </c>
      <c r="G70" s="1" t="s">
        <v>167</v>
      </c>
    </row>
    <row r="71" spans="1:7" x14ac:dyDescent="0.35">
      <c r="A71" s="1" t="s">
        <v>164</v>
      </c>
      <c r="B71" s="1" t="s">
        <v>127</v>
      </c>
      <c r="C71" s="1" t="s">
        <v>190</v>
      </c>
      <c r="E71" s="1" t="s">
        <v>167</v>
      </c>
      <c r="F71" s="1" t="s">
        <v>167</v>
      </c>
      <c r="G71" s="1" t="s">
        <v>167</v>
      </c>
    </row>
    <row r="72" spans="1:7" x14ac:dyDescent="0.35">
      <c r="A72" s="1" t="s">
        <v>164</v>
      </c>
      <c r="B72" s="1" t="s">
        <v>127</v>
      </c>
      <c r="C72" s="1" t="s">
        <v>212</v>
      </c>
      <c r="E72" s="1" t="s">
        <v>167</v>
      </c>
      <c r="F72" s="1" t="s">
        <v>167</v>
      </c>
    </row>
    <row r="73" spans="1:7" x14ac:dyDescent="0.35">
      <c r="A73" s="1" t="s">
        <v>164</v>
      </c>
      <c r="B73" s="1" t="s">
        <v>127</v>
      </c>
      <c r="C73" s="1" t="s">
        <v>213</v>
      </c>
      <c r="E73" s="1" t="s">
        <v>167</v>
      </c>
      <c r="F73" s="1" t="s">
        <v>167</v>
      </c>
      <c r="G73" s="1" t="s">
        <v>167</v>
      </c>
    </row>
    <row r="74" spans="1:7" x14ac:dyDescent="0.35">
      <c r="A74" s="1" t="s">
        <v>164</v>
      </c>
      <c r="B74" s="1" t="s">
        <v>127</v>
      </c>
      <c r="C74" s="1" t="s">
        <v>213</v>
      </c>
      <c r="D74" s="1" t="s">
        <v>185</v>
      </c>
      <c r="E74" s="1" t="s">
        <v>167</v>
      </c>
      <c r="F74" s="1" t="s">
        <v>167</v>
      </c>
    </row>
    <row r="75" spans="1:7" x14ac:dyDescent="0.35">
      <c r="A75" s="1" t="s">
        <v>164</v>
      </c>
      <c r="B75" s="1" t="s">
        <v>127</v>
      </c>
      <c r="C75" s="1" t="s">
        <v>213</v>
      </c>
      <c r="D75" s="1" t="s">
        <v>214</v>
      </c>
      <c r="E75" s="1" t="s">
        <v>167</v>
      </c>
      <c r="F75" s="1" t="s">
        <v>167</v>
      </c>
    </row>
    <row r="76" spans="1:7" x14ac:dyDescent="0.35">
      <c r="A76" s="1" t="s">
        <v>164</v>
      </c>
      <c r="B76" s="1" t="s">
        <v>127</v>
      </c>
      <c r="C76" s="1" t="s">
        <v>213</v>
      </c>
      <c r="D76" s="1" t="s">
        <v>186</v>
      </c>
      <c r="E76" s="1" t="s">
        <v>167</v>
      </c>
      <c r="F76" s="1" t="s">
        <v>167</v>
      </c>
    </row>
    <row r="77" spans="1:7" x14ac:dyDescent="0.35">
      <c r="A77" s="1" t="s">
        <v>164</v>
      </c>
      <c r="B77" s="1" t="s">
        <v>127</v>
      </c>
      <c r="C77" s="1" t="s">
        <v>213</v>
      </c>
      <c r="D77" s="1" t="s">
        <v>187</v>
      </c>
      <c r="E77" s="1" t="s">
        <v>167</v>
      </c>
      <c r="F77" s="1" t="s">
        <v>167</v>
      </c>
    </row>
    <row r="78" spans="1:7" x14ac:dyDescent="0.35">
      <c r="A78" s="1" t="s">
        <v>164</v>
      </c>
      <c r="B78" s="1" t="s">
        <v>127</v>
      </c>
      <c r="C78" s="1" t="s">
        <v>213</v>
      </c>
      <c r="D78" s="1" t="s">
        <v>188</v>
      </c>
      <c r="E78" s="1" t="s">
        <v>167</v>
      </c>
      <c r="F78" s="1" t="s">
        <v>167</v>
      </c>
    </row>
    <row r="79" spans="1:7" x14ac:dyDescent="0.35">
      <c r="A79" s="1" t="s">
        <v>164</v>
      </c>
      <c r="B79" s="1" t="s">
        <v>127</v>
      </c>
      <c r="C79" s="1" t="s">
        <v>213</v>
      </c>
      <c r="D79" s="1" t="s">
        <v>189</v>
      </c>
      <c r="E79" s="1" t="s">
        <v>167</v>
      </c>
      <c r="F79" s="1" t="s">
        <v>167</v>
      </c>
    </row>
    <row r="80" spans="1:7" x14ac:dyDescent="0.35">
      <c r="A80" s="1" t="s">
        <v>164</v>
      </c>
      <c r="B80" s="1" t="s">
        <v>128</v>
      </c>
      <c r="C80" s="1" t="s">
        <v>166</v>
      </c>
      <c r="E80" s="1" t="s">
        <v>167</v>
      </c>
      <c r="F80" s="1" t="s">
        <v>167</v>
      </c>
      <c r="G80" s="1" t="s">
        <v>167</v>
      </c>
    </row>
    <row r="81" spans="1:7" x14ac:dyDescent="0.35">
      <c r="A81" s="1" t="s">
        <v>164</v>
      </c>
      <c r="B81" s="1" t="s">
        <v>128</v>
      </c>
      <c r="C81" s="1" t="s">
        <v>166</v>
      </c>
      <c r="D81" s="1" t="s">
        <v>41</v>
      </c>
      <c r="F81" s="1" t="s">
        <v>167</v>
      </c>
    </row>
    <row r="82" spans="1:7" x14ac:dyDescent="0.35">
      <c r="A82" s="1" t="s">
        <v>164</v>
      </c>
      <c r="B82" s="1" t="s">
        <v>128</v>
      </c>
      <c r="C82" s="1" t="s">
        <v>166</v>
      </c>
      <c r="D82" s="1" t="s">
        <v>10</v>
      </c>
      <c r="F82" s="1" t="s">
        <v>167</v>
      </c>
    </row>
    <row r="83" spans="1:7" x14ac:dyDescent="0.35">
      <c r="A83" s="1" t="s">
        <v>164</v>
      </c>
      <c r="B83" s="1" t="s">
        <v>128</v>
      </c>
      <c r="C83" s="1" t="s">
        <v>166</v>
      </c>
      <c r="D83" s="1" t="s">
        <v>42</v>
      </c>
      <c r="F83" s="1" t="s">
        <v>167</v>
      </c>
    </row>
    <row r="84" spans="1:7" x14ac:dyDescent="0.35">
      <c r="A84" s="1" t="s">
        <v>164</v>
      </c>
      <c r="B84" s="1" t="s">
        <v>128</v>
      </c>
      <c r="C84" s="1" t="s">
        <v>166</v>
      </c>
      <c r="D84" s="1" t="s">
        <v>170</v>
      </c>
      <c r="F84" s="1" t="s">
        <v>167</v>
      </c>
    </row>
    <row r="85" spans="1:7" x14ac:dyDescent="0.35">
      <c r="A85" s="1" t="s">
        <v>164</v>
      </c>
      <c r="B85" s="1" t="s">
        <v>128</v>
      </c>
      <c r="C85" s="1" t="s">
        <v>166</v>
      </c>
      <c r="D85" s="1" t="s">
        <v>172</v>
      </c>
      <c r="F85" s="1" t="s">
        <v>167</v>
      </c>
    </row>
    <row r="86" spans="1:7" x14ac:dyDescent="0.35">
      <c r="A86" s="1" t="s">
        <v>164</v>
      </c>
      <c r="B86" s="1" t="s">
        <v>128</v>
      </c>
      <c r="C86" s="1" t="s">
        <v>178</v>
      </c>
      <c r="E86" s="1" t="s">
        <v>167</v>
      </c>
      <c r="F86" s="1" t="s">
        <v>167</v>
      </c>
      <c r="G86" s="1" t="s">
        <v>167</v>
      </c>
    </row>
    <row r="87" spans="1:7" x14ac:dyDescent="0.35">
      <c r="A87" s="1" t="s">
        <v>164</v>
      </c>
      <c r="B87" s="1" t="s">
        <v>128</v>
      </c>
      <c r="C87" s="1" t="s">
        <v>190</v>
      </c>
      <c r="E87" s="1" t="s">
        <v>167</v>
      </c>
      <c r="F87" s="1" t="s">
        <v>167</v>
      </c>
      <c r="G87" s="1" t="s">
        <v>167</v>
      </c>
    </row>
    <row r="88" spans="1:7" x14ac:dyDescent="0.35">
      <c r="A88" s="1" t="s">
        <v>164</v>
      </c>
      <c r="B88" s="1" t="s">
        <v>215</v>
      </c>
      <c r="C88" s="1" t="s">
        <v>216</v>
      </c>
      <c r="E88" s="1" t="s">
        <v>167</v>
      </c>
      <c r="G88" s="1" t="s">
        <v>167</v>
      </c>
    </row>
    <row r="89" spans="1:7" x14ac:dyDescent="0.35">
      <c r="A89" s="1" t="s">
        <v>164</v>
      </c>
      <c r="B89" s="1" t="s">
        <v>215</v>
      </c>
      <c r="C89" s="1" t="s">
        <v>190</v>
      </c>
      <c r="E89" s="1" t="s">
        <v>167</v>
      </c>
      <c r="G89" s="1" t="s">
        <v>167</v>
      </c>
    </row>
    <row r="90" spans="1:7" x14ac:dyDescent="0.35">
      <c r="A90" s="1" t="s">
        <v>164</v>
      </c>
      <c r="B90" s="1" t="s">
        <v>217</v>
      </c>
      <c r="C90" s="1" t="s">
        <v>184</v>
      </c>
      <c r="E90" s="1" t="s">
        <v>167</v>
      </c>
      <c r="F90" s="1" t="s">
        <v>167</v>
      </c>
    </row>
    <row r="91" spans="1:7" x14ac:dyDescent="0.35">
      <c r="A91" s="1" t="s">
        <v>164</v>
      </c>
      <c r="B91" s="1" t="s">
        <v>217</v>
      </c>
      <c r="C91" s="1" t="s">
        <v>184</v>
      </c>
      <c r="D91" s="1" t="s">
        <v>185</v>
      </c>
      <c r="E91" s="1" t="s">
        <v>167</v>
      </c>
      <c r="F91" s="1" t="s">
        <v>167</v>
      </c>
    </row>
    <row r="92" spans="1:7" x14ac:dyDescent="0.35">
      <c r="A92" s="1" t="s">
        <v>164</v>
      </c>
      <c r="B92" s="1" t="s">
        <v>217</v>
      </c>
      <c r="C92" s="1" t="s">
        <v>184</v>
      </c>
      <c r="D92" s="1" t="s">
        <v>186</v>
      </c>
      <c r="E92" s="1" t="s">
        <v>167</v>
      </c>
      <c r="F92" s="1" t="s">
        <v>167</v>
      </c>
    </row>
    <row r="93" spans="1:7" x14ac:dyDescent="0.35">
      <c r="A93" s="1" t="s">
        <v>164</v>
      </c>
      <c r="B93" s="1" t="s">
        <v>217</v>
      </c>
      <c r="C93" s="1" t="s">
        <v>184</v>
      </c>
      <c r="D93" s="1" t="s">
        <v>187</v>
      </c>
      <c r="E93" s="1" t="s">
        <v>167</v>
      </c>
      <c r="F93" s="1" t="s">
        <v>167</v>
      </c>
    </row>
    <row r="94" spans="1:7" x14ac:dyDescent="0.35">
      <c r="A94" s="1" t="s">
        <v>164</v>
      </c>
      <c r="B94" s="1" t="s">
        <v>217</v>
      </c>
      <c r="C94" s="1" t="s">
        <v>184</v>
      </c>
      <c r="D94" s="1" t="s">
        <v>188</v>
      </c>
      <c r="E94" s="1" t="s">
        <v>167</v>
      </c>
      <c r="F94" s="1" t="s">
        <v>167</v>
      </c>
    </row>
    <row r="95" spans="1:7" x14ac:dyDescent="0.35">
      <c r="A95" s="1" t="s">
        <v>164</v>
      </c>
      <c r="B95" s="1" t="s">
        <v>217</v>
      </c>
      <c r="C95" s="1" t="s">
        <v>184</v>
      </c>
      <c r="D95" s="1" t="s">
        <v>189</v>
      </c>
      <c r="E95" s="1" t="s">
        <v>167</v>
      </c>
      <c r="F95" s="1" t="s">
        <v>167</v>
      </c>
    </row>
    <row r="96" spans="1:7" x14ac:dyDescent="0.35">
      <c r="A96" s="1" t="s">
        <v>164</v>
      </c>
      <c r="B96" s="1" t="s">
        <v>217</v>
      </c>
      <c r="C96" s="1" t="s">
        <v>213</v>
      </c>
      <c r="E96" s="1" t="s">
        <v>167</v>
      </c>
      <c r="F96" s="1" t="s">
        <v>167</v>
      </c>
    </row>
    <row r="97" spans="1:6" x14ac:dyDescent="0.35">
      <c r="A97" s="1" t="s">
        <v>164</v>
      </c>
      <c r="B97" s="1" t="s">
        <v>217</v>
      </c>
      <c r="C97" s="1" t="s">
        <v>213</v>
      </c>
      <c r="D97" s="1" t="s">
        <v>185</v>
      </c>
      <c r="E97" s="1" t="s">
        <v>167</v>
      </c>
      <c r="F97" s="1" t="s">
        <v>167</v>
      </c>
    </row>
    <row r="98" spans="1:6" x14ac:dyDescent="0.35">
      <c r="A98" s="1" t="s">
        <v>164</v>
      </c>
      <c r="B98" s="1" t="s">
        <v>217</v>
      </c>
      <c r="C98" s="1" t="s">
        <v>213</v>
      </c>
      <c r="D98" s="1" t="s">
        <v>214</v>
      </c>
      <c r="E98" s="1" t="s">
        <v>167</v>
      </c>
      <c r="F98" s="1" t="s">
        <v>167</v>
      </c>
    </row>
    <row r="99" spans="1:6" x14ac:dyDescent="0.35">
      <c r="A99" s="1" t="s">
        <v>164</v>
      </c>
      <c r="B99" s="1" t="s">
        <v>217</v>
      </c>
      <c r="C99" s="1" t="s">
        <v>213</v>
      </c>
      <c r="D99" s="1" t="s">
        <v>186</v>
      </c>
      <c r="E99" s="1" t="s">
        <v>167</v>
      </c>
      <c r="F99" s="1" t="s">
        <v>167</v>
      </c>
    </row>
    <row r="100" spans="1:6" x14ac:dyDescent="0.35">
      <c r="A100" s="1" t="s">
        <v>164</v>
      </c>
      <c r="B100" s="1" t="s">
        <v>217</v>
      </c>
      <c r="C100" s="1" t="s">
        <v>213</v>
      </c>
      <c r="D100" s="1" t="s">
        <v>187</v>
      </c>
      <c r="E100" s="1" t="s">
        <v>167</v>
      </c>
      <c r="F100" s="1" t="s">
        <v>167</v>
      </c>
    </row>
    <row r="101" spans="1:6" x14ac:dyDescent="0.35">
      <c r="A101" s="1" t="s">
        <v>164</v>
      </c>
      <c r="B101" s="1" t="s">
        <v>217</v>
      </c>
      <c r="C101" s="1" t="s">
        <v>213</v>
      </c>
      <c r="D101" s="1" t="s">
        <v>188</v>
      </c>
      <c r="E101" s="1" t="s">
        <v>167</v>
      </c>
      <c r="F101" s="1" t="s">
        <v>167</v>
      </c>
    </row>
    <row r="102" spans="1:6" x14ac:dyDescent="0.35">
      <c r="A102" s="1" t="s">
        <v>164</v>
      </c>
      <c r="B102" s="1" t="s">
        <v>217</v>
      </c>
      <c r="C102" s="1" t="s">
        <v>213</v>
      </c>
      <c r="D102" s="1" t="s">
        <v>189</v>
      </c>
      <c r="E102" s="1" t="s">
        <v>167</v>
      </c>
      <c r="F102" s="1" t="s">
        <v>167</v>
      </c>
    </row>
    <row r="103" spans="1:6" x14ac:dyDescent="0.35">
      <c r="A103" s="1" t="s">
        <v>164</v>
      </c>
      <c r="B103" s="1" t="s">
        <v>218</v>
      </c>
      <c r="C103" s="1" t="s">
        <v>166</v>
      </c>
      <c r="E103" s="1" t="s">
        <v>167</v>
      </c>
      <c r="F103" s="1" t="s">
        <v>167</v>
      </c>
    </row>
    <row r="104" spans="1:6" x14ac:dyDescent="0.35">
      <c r="A104" s="1" t="s">
        <v>164</v>
      </c>
      <c r="B104" s="1" t="s">
        <v>218</v>
      </c>
      <c r="C104" s="1" t="s">
        <v>166</v>
      </c>
      <c r="D104" s="1" t="s">
        <v>168</v>
      </c>
      <c r="E104" s="1" t="s">
        <v>167</v>
      </c>
      <c r="F104" s="1" t="s">
        <v>167</v>
      </c>
    </row>
    <row r="105" spans="1:6" x14ac:dyDescent="0.35">
      <c r="A105" s="1" t="s">
        <v>164</v>
      </c>
      <c r="B105" s="1" t="s">
        <v>218</v>
      </c>
      <c r="C105" s="1" t="s">
        <v>166</v>
      </c>
      <c r="D105" s="1" t="s">
        <v>41</v>
      </c>
      <c r="E105" s="1" t="s">
        <v>167</v>
      </c>
      <c r="F105" s="1" t="s">
        <v>167</v>
      </c>
    </row>
    <row r="106" spans="1:6" x14ac:dyDescent="0.35">
      <c r="A106" s="1" t="s">
        <v>164</v>
      </c>
      <c r="B106" s="1" t="s">
        <v>218</v>
      </c>
      <c r="C106" s="1" t="s">
        <v>166</v>
      </c>
      <c r="D106" s="1" t="s">
        <v>10</v>
      </c>
      <c r="E106" s="1" t="s">
        <v>167</v>
      </c>
      <c r="F106" s="1" t="s">
        <v>167</v>
      </c>
    </row>
    <row r="107" spans="1:6" x14ac:dyDescent="0.35">
      <c r="A107" s="1" t="s">
        <v>164</v>
      </c>
      <c r="B107" s="1" t="s">
        <v>218</v>
      </c>
      <c r="C107" s="1" t="s">
        <v>166</v>
      </c>
      <c r="D107" s="1" t="s">
        <v>169</v>
      </c>
      <c r="E107" s="1" t="s">
        <v>167</v>
      </c>
      <c r="F107" s="1" t="s">
        <v>167</v>
      </c>
    </row>
    <row r="108" spans="1:6" x14ac:dyDescent="0.35">
      <c r="A108" s="1" t="s">
        <v>164</v>
      </c>
      <c r="B108" s="1" t="s">
        <v>218</v>
      </c>
      <c r="C108" s="1" t="s">
        <v>166</v>
      </c>
      <c r="D108" s="1" t="s">
        <v>42</v>
      </c>
      <c r="E108" s="1" t="s">
        <v>167</v>
      </c>
      <c r="F108" s="1" t="s">
        <v>167</v>
      </c>
    </row>
    <row r="109" spans="1:6" x14ac:dyDescent="0.35">
      <c r="A109" s="1" t="s">
        <v>164</v>
      </c>
      <c r="B109" s="1" t="s">
        <v>218</v>
      </c>
      <c r="C109" s="1" t="s">
        <v>166</v>
      </c>
      <c r="D109" s="1" t="s">
        <v>170</v>
      </c>
      <c r="E109" s="1" t="s">
        <v>167</v>
      </c>
      <c r="F109" s="1" t="s">
        <v>167</v>
      </c>
    </row>
    <row r="110" spans="1:6" x14ac:dyDescent="0.35">
      <c r="A110" s="1" t="s">
        <v>164</v>
      </c>
      <c r="B110" s="1" t="s">
        <v>218</v>
      </c>
      <c r="C110" s="1" t="s">
        <v>166</v>
      </c>
      <c r="D110" s="1" t="s">
        <v>171</v>
      </c>
      <c r="E110" s="1" t="s">
        <v>167</v>
      </c>
      <c r="F110" s="1" t="s">
        <v>167</v>
      </c>
    </row>
    <row r="111" spans="1:6" x14ac:dyDescent="0.35">
      <c r="A111" s="1" t="s">
        <v>164</v>
      </c>
      <c r="B111" s="1" t="s">
        <v>218</v>
      </c>
      <c r="C111" s="1" t="s">
        <v>166</v>
      </c>
      <c r="D111" s="1" t="s">
        <v>172</v>
      </c>
      <c r="E111" s="1" t="s">
        <v>167</v>
      </c>
      <c r="F111" s="1" t="s">
        <v>167</v>
      </c>
    </row>
    <row r="112" spans="1:6" x14ac:dyDescent="0.35">
      <c r="A112" s="1" t="s">
        <v>164</v>
      </c>
      <c r="B112" s="1" t="s">
        <v>218</v>
      </c>
      <c r="C112" s="1" t="s">
        <v>166</v>
      </c>
      <c r="D112" s="1" t="s">
        <v>173</v>
      </c>
      <c r="E112" s="1" t="s">
        <v>167</v>
      </c>
      <c r="F112" s="1" t="s">
        <v>167</v>
      </c>
    </row>
    <row r="113" spans="1:6" x14ac:dyDescent="0.35">
      <c r="A113" s="1" t="s">
        <v>164</v>
      </c>
      <c r="B113" s="1" t="s">
        <v>218</v>
      </c>
      <c r="C113" s="1" t="s">
        <v>166</v>
      </c>
      <c r="D113" s="1" t="s">
        <v>174</v>
      </c>
      <c r="E113" s="1" t="s">
        <v>167</v>
      </c>
      <c r="F113" s="1" t="s">
        <v>167</v>
      </c>
    </row>
    <row r="114" spans="1:6" x14ac:dyDescent="0.35">
      <c r="A114" s="1" t="s">
        <v>164</v>
      </c>
      <c r="B114" s="1" t="s">
        <v>218</v>
      </c>
      <c r="C114" s="1" t="s">
        <v>166</v>
      </c>
      <c r="D114" s="1" t="s">
        <v>175</v>
      </c>
      <c r="E114" s="1" t="s">
        <v>167</v>
      </c>
      <c r="F114" s="1" t="s">
        <v>167</v>
      </c>
    </row>
    <row r="115" spans="1:6" x14ac:dyDescent="0.35">
      <c r="A115" s="1" t="s">
        <v>164</v>
      </c>
      <c r="B115" s="1" t="s">
        <v>218</v>
      </c>
      <c r="C115" s="1" t="s">
        <v>166</v>
      </c>
      <c r="D115" s="1" t="s">
        <v>176</v>
      </c>
      <c r="E115" s="1" t="s">
        <v>167</v>
      </c>
      <c r="F115" s="1" t="s">
        <v>167</v>
      </c>
    </row>
    <row r="116" spans="1:6" x14ac:dyDescent="0.35">
      <c r="A116" s="1" t="s">
        <v>164</v>
      </c>
      <c r="B116" s="1" t="s">
        <v>218</v>
      </c>
      <c r="C116" s="1" t="s">
        <v>166</v>
      </c>
      <c r="D116" s="1" t="s">
        <v>177</v>
      </c>
      <c r="E116" s="1" t="s">
        <v>167</v>
      </c>
      <c r="F116" s="1" t="s">
        <v>167</v>
      </c>
    </row>
    <row r="117" spans="1:6" x14ac:dyDescent="0.35">
      <c r="A117" s="1" t="s">
        <v>164</v>
      </c>
      <c r="B117" s="1" t="s">
        <v>218</v>
      </c>
      <c r="C117" s="1" t="s">
        <v>178</v>
      </c>
      <c r="E117" s="1" t="s">
        <v>167</v>
      </c>
      <c r="F117" s="1" t="s">
        <v>167</v>
      </c>
    </row>
    <row r="118" spans="1:6" x14ac:dyDescent="0.35">
      <c r="A118" s="1" t="s">
        <v>164</v>
      </c>
      <c r="B118" s="1" t="s">
        <v>218</v>
      </c>
      <c r="C118" s="1" t="s">
        <v>178</v>
      </c>
      <c r="D118" s="1" t="s">
        <v>179</v>
      </c>
      <c r="E118" s="1" t="s">
        <v>167</v>
      </c>
      <c r="F118" s="1" t="s">
        <v>167</v>
      </c>
    </row>
    <row r="119" spans="1:6" x14ac:dyDescent="0.35">
      <c r="A119" s="1" t="s">
        <v>164</v>
      </c>
      <c r="B119" s="1" t="s">
        <v>218</v>
      </c>
      <c r="C119" s="1" t="s">
        <v>178</v>
      </c>
      <c r="D119" s="1" t="s">
        <v>180</v>
      </c>
      <c r="E119" s="1" t="s">
        <v>167</v>
      </c>
      <c r="F119" s="1" t="s">
        <v>167</v>
      </c>
    </row>
    <row r="120" spans="1:6" x14ac:dyDescent="0.35">
      <c r="A120" s="1" t="s">
        <v>164</v>
      </c>
      <c r="B120" s="1" t="s">
        <v>218</v>
      </c>
      <c r="C120" s="1" t="s">
        <v>178</v>
      </c>
      <c r="D120" s="1" t="s">
        <v>181</v>
      </c>
      <c r="E120" s="1" t="s">
        <v>167</v>
      </c>
      <c r="F120" s="1" t="s">
        <v>167</v>
      </c>
    </row>
    <row r="121" spans="1:6" x14ac:dyDescent="0.35">
      <c r="A121" s="1" t="s">
        <v>164</v>
      </c>
      <c r="B121" s="1" t="s">
        <v>218</v>
      </c>
      <c r="C121" s="1" t="s">
        <v>178</v>
      </c>
      <c r="D121" s="1" t="s">
        <v>182</v>
      </c>
      <c r="E121" s="1" t="s">
        <v>167</v>
      </c>
      <c r="F121" s="1" t="s">
        <v>167</v>
      </c>
    </row>
    <row r="122" spans="1:6" x14ac:dyDescent="0.35">
      <c r="A122" s="1" t="s">
        <v>164</v>
      </c>
      <c r="B122" s="1" t="s">
        <v>218</v>
      </c>
      <c r="C122" s="1" t="s">
        <v>178</v>
      </c>
      <c r="D122" s="1" t="s">
        <v>183</v>
      </c>
      <c r="E122" s="1" t="s">
        <v>167</v>
      </c>
      <c r="F122" s="1" t="s">
        <v>167</v>
      </c>
    </row>
    <row r="123" spans="1:6" x14ac:dyDescent="0.35">
      <c r="A123" s="1" t="s">
        <v>164</v>
      </c>
      <c r="B123" s="1" t="s">
        <v>218</v>
      </c>
      <c r="C123" s="1" t="s">
        <v>184</v>
      </c>
      <c r="E123" s="1" t="s">
        <v>167</v>
      </c>
      <c r="F123" s="1" t="s">
        <v>167</v>
      </c>
    </row>
    <row r="124" spans="1:6" x14ac:dyDescent="0.35">
      <c r="A124" s="1" t="s">
        <v>164</v>
      </c>
      <c r="B124" s="1" t="s">
        <v>218</v>
      </c>
      <c r="C124" s="1" t="s">
        <v>184</v>
      </c>
      <c r="D124" s="1" t="s">
        <v>185</v>
      </c>
      <c r="E124" s="1" t="s">
        <v>167</v>
      </c>
      <c r="F124" s="1" t="s">
        <v>167</v>
      </c>
    </row>
    <row r="125" spans="1:6" x14ac:dyDescent="0.35">
      <c r="A125" s="1" t="s">
        <v>164</v>
      </c>
      <c r="B125" s="1" t="s">
        <v>218</v>
      </c>
      <c r="C125" s="1" t="s">
        <v>184</v>
      </c>
      <c r="D125" s="1" t="s">
        <v>186</v>
      </c>
      <c r="E125" s="1" t="s">
        <v>167</v>
      </c>
      <c r="F125" s="1" t="s">
        <v>167</v>
      </c>
    </row>
    <row r="126" spans="1:6" x14ac:dyDescent="0.35">
      <c r="A126" s="1" t="s">
        <v>164</v>
      </c>
      <c r="B126" s="1" t="s">
        <v>218</v>
      </c>
      <c r="C126" s="1" t="s">
        <v>184</v>
      </c>
      <c r="D126" s="1" t="s">
        <v>187</v>
      </c>
      <c r="E126" s="1" t="s">
        <v>167</v>
      </c>
      <c r="F126" s="1" t="s">
        <v>167</v>
      </c>
    </row>
    <row r="127" spans="1:6" x14ac:dyDescent="0.35">
      <c r="A127" s="1" t="s">
        <v>164</v>
      </c>
      <c r="B127" s="1" t="s">
        <v>218</v>
      </c>
      <c r="C127" s="1" t="s">
        <v>184</v>
      </c>
      <c r="D127" s="1" t="s">
        <v>188</v>
      </c>
      <c r="E127" s="1" t="s">
        <v>167</v>
      </c>
      <c r="F127" s="1" t="s">
        <v>167</v>
      </c>
    </row>
    <row r="128" spans="1:6" x14ac:dyDescent="0.35">
      <c r="A128" s="1" t="s">
        <v>164</v>
      </c>
      <c r="B128" s="1" t="s">
        <v>218</v>
      </c>
      <c r="C128" s="1" t="s">
        <v>184</v>
      </c>
      <c r="D128" s="1" t="s">
        <v>189</v>
      </c>
      <c r="E128" s="1" t="s">
        <v>167</v>
      </c>
      <c r="F128" s="1" t="s">
        <v>167</v>
      </c>
    </row>
    <row r="129" spans="1:6" x14ac:dyDescent="0.35">
      <c r="A129" s="1" t="s">
        <v>164</v>
      </c>
      <c r="B129" s="1" t="s">
        <v>218</v>
      </c>
      <c r="C129" s="1" t="s">
        <v>212</v>
      </c>
      <c r="E129" s="1" t="s">
        <v>167</v>
      </c>
      <c r="F129" s="1" t="s">
        <v>167</v>
      </c>
    </row>
    <row r="130" spans="1:6" x14ac:dyDescent="0.35">
      <c r="A130" s="1" t="s">
        <v>164</v>
      </c>
      <c r="B130" s="1" t="s">
        <v>218</v>
      </c>
      <c r="C130" s="1" t="s">
        <v>213</v>
      </c>
      <c r="E130" s="1" t="s">
        <v>167</v>
      </c>
      <c r="F130" s="1" t="s">
        <v>167</v>
      </c>
    </row>
    <row r="131" spans="1:6" x14ac:dyDescent="0.35">
      <c r="A131" s="1" t="s">
        <v>164</v>
      </c>
      <c r="B131" s="1" t="s">
        <v>218</v>
      </c>
      <c r="C131" s="1" t="s">
        <v>213</v>
      </c>
      <c r="D131" s="1" t="s">
        <v>185</v>
      </c>
      <c r="E131" s="1" t="s">
        <v>167</v>
      </c>
      <c r="F131" s="1" t="s">
        <v>167</v>
      </c>
    </row>
    <row r="132" spans="1:6" x14ac:dyDescent="0.35">
      <c r="A132" s="1" t="s">
        <v>164</v>
      </c>
      <c r="B132" s="1" t="s">
        <v>218</v>
      </c>
      <c r="C132" s="1" t="s">
        <v>213</v>
      </c>
      <c r="D132" s="1" t="s">
        <v>214</v>
      </c>
      <c r="E132" s="1" t="s">
        <v>167</v>
      </c>
      <c r="F132" s="1" t="s">
        <v>167</v>
      </c>
    </row>
    <row r="133" spans="1:6" x14ac:dyDescent="0.35">
      <c r="A133" s="1" t="s">
        <v>164</v>
      </c>
      <c r="B133" s="1" t="s">
        <v>218</v>
      </c>
      <c r="C133" s="1" t="s">
        <v>213</v>
      </c>
      <c r="D133" s="1" t="s">
        <v>186</v>
      </c>
      <c r="E133" s="1" t="s">
        <v>167</v>
      </c>
      <c r="F133" s="1" t="s">
        <v>167</v>
      </c>
    </row>
    <row r="134" spans="1:6" x14ac:dyDescent="0.35">
      <c r="A134" s="1" t="s">
        <v>164</v>
      </c>
      <c r="B134" s="1" t="s">
        <v>218</v>
      </c>
      <c r="C134" s="1" t="s">
        <v>213</v>
      </c>
      <c r="D134" s="1" t="s">
        <v>187</v>
      </c>
      <c r="E134" s="1" t="s">
        <v>167</v>
      </c>
      <c r="F134" s="1" t="s">
        <v>167</v>
      </c>
    </row>
    <row r="135" spans="1:6" x14ac:dyDescent="0.35">
      <c r="A135" s="1" t="s">
        <v>164</v>
      </c>
      <c r="B135" s="1" t="s">
        <v>218</v>
      </c>
      <c r="C135" s="1" t="s">
        <v>213</v>
      </c>
      <c r="D135" s="1" t="s">
        <v>188</v>
      </c>
      <c r="E135" s="1" t="s">
        <v>167</v>
      </c>
      <c r="F135" s="1" t="s">
        <v>167</v>
      </c>
    </row>
    <row r="136" spans="1:6" x14ac:dyDescent="0.35">
      <c r="A136" s="1" t="s">
        <v>164</v>
      </c>
      <c r="B136" s="1" t="s">
        <v>218</v>
      </c>
      <c r="C136" s="1" t="s">
        <v>213</v>
      </c>
      <c r="D136" s="1" t="s">
        <v>189</v>
      </c>
      <c r="E136" s="1" t="s">
        <v>167</v>
      </c>
      <c r="F136" s="1" t="s">
        <v>167</v>
      </c>
    </row>
    <row r="137" spans="1:6" x14ac:dyDescent="0.35">
      <c r="A137" s="1" t="s">
        <v>164</v>
      </c>
      <c r="B137" s="1" t="s">
        <v>219</v>
      </c>
      <c r="C137" s="1" t="s">
        <v>190</v>
      </c>
      <c r="E137" s="1" t="s">
        <v>167</v>
      </c>
      <c r="F137" s="1" t="s">
        <v>167</v>
      </c>
    </row>
    <row r="138" spans="1:6" x14ac:dyDescent="0.35">
      <c r="A138" s="1" t="s">
        <v>164</v>
      </c>
      <c r="B138" s="1" t="s">
        <v>219</v>
      </c>
      <c r="C138" s="1" t="s">
        <v>190</v>
      </c>
      <c r="D138" s="1" t="s">
        <v>191</v>
      </c>
      <c r="E138" s="1" t="s">
        <v>167</v>
      </c>
      <c r="F138" s="1" t="s">
        <v>167</v>
      </c>
    </row>
    <row r="139" spans="1:6" x14ac:dyDescent="0.35">
      <c r="A139" s="1" t="s">
        <v>164</v>
      </c>
      <c r="B139" s="1" t="s">
        <v>219</v>
      </c>
      <c r="C139" s="1" t="s">
        <v>190</v>
      </c>
      <c r="D139" s="1" t="s">
        <v>192</v>
      </c>
      <c r="E139" s="1" t="s">
        <v>167</v>
      </c>
      <c r="F139" s="1" t="s">
        <v>167</v>
      </c>
    </row>
    <row r="140" spans="1:6" x14ac:dyDescent="0.35">
      <c r="A140" s="1" t="s">
        <v>164</v>
      </c>
      <c r="B140" s="1" t="s">
        <v>219</v>
      </c>
      <c r="C140" s="1" t="s">
        <v>190</v>
      </c>
      <c r="D140" s="1" t="s">
        <v>193</v>
      </c>
      <c r="E140" s="1" t="s">
        <v>167</v>
      </c>
      <c r="F140" s="1" t="s">
        <v>167</v>
      </c>
    </row>
    <row r="141" spans="1:6" x14ac:dyDescent="0.35">
      <c r="A141" s="1" t="s">
        <v>164</v>
      </c>
      <c r="B141" s="1" t="s">
        <v>219</v>
      </c>
      <c r="C141" s="1" t="s">
        <v>190</v>
      </c>
      <c r="D141" s="1" t="s">
        <v>194</v>
      </c>
      <c r="E141" s="1" t="s">
        <v>167</v>
      </c>
      <c r="F141" s="1" t="s">
        <v>167</v>
      </c>
    </row>
    <row r="142" spans="1:6" x14ac:dyDescent="0.35">
      <c r="A142" s="1" t="s">
        <v>164</v>
      </c>
      <c r="B142" s="1" t="s">
        <v>219</v>
      </c>
      <c r="C142" s="1" t="s">
        <v>190</v>
      </c>
      <c r="D142" s="1" t="s">
        <v>195</v>
      </c>
      <c r="E142" s="1" t="s">
        <v>167</v>
      </c>
      <c r="F142" s="1" t="s">
        <v>167</v>
      </c>
    </row>
    <row r="143" spans="1:6" x14ac:dyDescent="0.35">
      <c r="A143" s="1" t="s">
        <v>164</v>
      </c>
      <c r="B143" s="1" t="s">
        <v>219</v>
      </c>
      <c r="C143" s="1" t="s">
        <v>190</v>
      </c>
      <c r="D143" s="1" t="s">
        <v>196</v>
      </c>
      <c r="E143" s="1" t="s">
        <v>167</v>
      </c>
      <c r="F143" s="1" t="s">
        <v>167</v>
      </c>
    </row>
    <row r="144" spans="1:6" x14ac:dyDescent="0.35">
      <c r="A144" s="1" t="s">
        <v>164</v>
      </c>
      <c r="B144" s="1" t="s">
        <v>219</v>
      </c>
      <c r="C144" s="1" t="s">
        <v>190</v>
      </c>
      <c r="D144" s="1" t="s">
        <v>64</v>
      </c>
      <c r="E144" s="1" t="s">
        <v>167</v>
      </c>
      <c r="F144" s="1" t="s">
        <v>167</v>
      </c>
    </row>
    <row r="145" spans="1:6" x14ac:dyDescent="0.35">
      <c r="A145" s="1" t="s">
        <v>164</v>
      </c>
      <c r="B145" s="1" t="s">
        <v>219</v>
      </c>
      <c r="C145" s="1" t="s">
        <v>190</v>
      </c>
      <c r="D145" s="1" t="s">
        <v>197</v>
      </c>
      <c r="E145" s="1" t="s">
        <v>167</v>
      </c>
      <c r="F145" s="1" t="s">
        <v>167</v>
      </c>
    </row>
    <row r="146" spans="1:6" x14ac:dyDescent="0.35">
      <c r="A146" s="1" t="s">
        <v>164</v>
      </c>
      <c r="B146" s="1" t="s">
        <v>219</v>
      </c>
      <c r="C146" s="1" t="s">
        <v>190</v>
      </c>
      <c r="D146" s="1" t="s">
        <v>198</v>
      </c>
      <c r="E146" s="1" t="s">
        <v>167</v>
      </c>
      <c r="F146" s="1" t="s">
        <v>167</v>
      </c>
    </row>
    <row r="147" spans="1:6" x14ac:dyDescent="0.35">
      <c r="A147" s="1" t="s">
        <v>164</v>
      </c>
      <c r="B147" s="1" t="s">
        <v>219</v>
      </c>
      <c r="C147" s="1" t="s">
        <v>190</v>
      </c>
      <c r="D147" s="1" t="s">
        <v>199</v>
      </c>
      <c r="E147" s="1" t="s">
        <v>167</v>
      </c>
      <c r="F147" s="1" t="s">
        <v>167</v>
      </c>
    </row>
    <row r="148" spans="1:6" x14ac:dyDescent="0.35">
      <c r="A148" s="1" t="s">
        <v>164</v>
      </c>
      <c r="B148" s="1" t="s">
        <v>219</v>
      </c>
      <c r="C148" s="1" t="s">
        <v>190</v>
      </c>
      <c r="D148" s="1" t="s">
        <v>200</v>
      </c>
      <c r="E148" s="1" t="s">
        <v>167</v>
      </c>
      <c r="F148" s="1" t="s">
        <v>167</v>
      </c>
    </row>
    <row r="149" spans="1:6" x14ac:dyDescent="0.35">
      <c r="A149" s="1" t="s">
        <v>164</v>
      </c>
      <c r="B149" s="1" t="s">
        <v>219</v>
      </c>
      <c r="C149" s="1" t="s">
        <v>190</v>
      </c>
      <c r="D149" s="1" t="s">
        <v>201</v>
      </c>
      <c r="E149" s="1" t="s">
        <v>167</v>
      </c>
      <c r="F149" s="1" t="s">
        <v>167</v>
      </c>
    </row>
    <row r="150" spans="1:6" x14ac:dyDescent="0.35">
      <c r="A150" s="1" t="s">
        <v>164</v>
      </c>
      <c r="B150" s="1" t="s">
        <v>219</v>
      </c>
      <c r="C150" s="1" t="s">
        <v>190</v>
      </c>
      <c r="D150" s="1" t="s">
        <v>63</v>
      </c>
      <c r="E150" s="1" t="s">
        <v>167</v>
      </c>
      <c r="F150" s="1" t="s">
        <v>167</v>
      </c>
    </row>
    <row r="151" spans="1:6" x14ac:dyDescent="0.35">
      <c r="A151" s="1" t="s">
        <v>164</v>
      </c>
      <c r="B151" s="1" t="s">
        <v>219</v>
      </c>
      <c r="C151" s="1" t="s">
        <v>190</v>
      </c>
      <c r="D151" s="1" t="s">
        <v>202</v>
      </c>
      <c r="E151" s="1" t="s">
        <v>167</v>
      </c>
      <c r="F151" s="1" t="s">
        <v>167</v>
      </c>
    </row>
    <row r="152" spans="1:6" x14ac:dyDescent="0.35">
      <c r="A152" s="1" t="s">
        <v>164</v>
      </c>
      <c r="B152" s="1" t="s">
        <v>219</v>
      </c>
      <c r="C152" s="1" t="s">
        <v>190</v>
      </c>
      <c r="D152" s="1" t="s">
        <v>203</v>
      </c>
      <c r="E152" s="1" t="s">
        <v>167</v>
      </c>
      <c r="F152" s="1" t="s">
        <v>167</v>
      </c>
    </row>
    <row r="153" spans="1:6" x14ac:dyDescent="0.35">
      <c r="A153" s="1" t="s">
        <v>164</v>
      </c>
      <c r="B153" s="1" t="s">
        <v>219</v>
      </c>
      <c r="C153" s="1" t="s">
        <v>190</v>
      </c>
      <c r="D153" s="1" t="s">
        <v>204</v>
      </c>
      <c r="E153" s="1" t="s">
        <v>167</v>
      </c>
      <c r="F153" s="1" t="s">
        <v>167</v>
      </c>
    </row>
    <row r="154" spans="1:6" x14ac:dyDescent="0.35">
      <c r="A154" s="1" t="s">
        <v>164</v>
      </c>
      <c r="B154" s="1" t="s">
        <v>219</v>
      </c>
      <c r="C154" s="1" t="s">
        <v>190</v>
      </c>
      <c r="D154" s="1" t="s">
        <v>205</v>
      </c>
      <c r="E154" s="1" t="s">
        <v>167</v>
      </c>
      <c r="F154" s="1" t="s">
        <v>167</v>
      </c>
    </row>
    <row r="155" spans="1:6" x14ac:dyDescent="0.35">
      <c r="A155" s="1" t="s">
        <v>164</v>
      </c>
      <c r="B155" s="1" t="s">
        <v>219</v>
      </c>
      <c r="C155" s="1" t="s">
        <v>190</v>
      </c>
      <c r="D155" s="1" t="s">
        <v>206</v>
      </c>
      <c r="E155" s="1" t="s">
        <v>167</v>
      </c>
      <c r="F155" s="1" t="s">
        <v>167</v>
      </c>
    </row>
    <row r="156" spans="1:6" x14ac:dyDescent="0.35">
      <c r="A156" s="1" t="s">
        <v>164</v>
      </c>
      <c r="B156" s="1" t="s">
        <v>219</v>
      </c>
      <c r="C156" s="1" t="s">
        <v>190</v>
      </c>
      <c r="D156" s="1" t="s">
        <v>207</v>
      </c>
      <c r="E156" s="1" t="s">
        <v>167</v>
      </c>
      <c r="F156" s="1" t="s">
        <v>167</v>
      </c>
    </row>
    <row r="157" spans="1:6" x14ac:dyDescent="0.35">
      <c r="A157" s="1" t="s">
        <v>164</v>
      </c>
      <c r="B157" s="1" t="s">
        <v>219</v>
      </c>
      <c r="C157" s="1" t="s">
        <v>190</v>
      </c>
      <c r="D157" s="1" t="s">
        <v>208</v>
      </c>
      <c r="E157" s="1" t="s">
        <v>167</v>
      </c>
      <c r="F157" s="1" t="s">
        <v>167</v>
      </c>
    </row>
    <row r="158" spans="1:6" x14ac:dyDescent="0.35">
      <c r="A158" s="1" t="s">
        <v>164</v>
      </c>
      <c r="B158" s="1" t="s">
        <v>219</v>
      </c>
      <c r="C158" s="1" t="s">
        <v>190</v>
      </c>
      <c r="D158" s="1" t="s">
        <v>209</v>
      </c>
      <c r="E158" s="1" t="s">
        <v>167</v>
      </c>
      <c r="F158" s="1" t="s">
        <v>167</v>
      </c>
    </row>
    <row r="159" spans="1:6" x14ac:dyDescent="0.35">
      <c r="A159" s="1" t="s">
        <v>164</v>
      </c>
      <c r="B159" s="1" t="s">
        <v>219</v>
      </c>
      <c r="C159" s="1" t="s">
        <v>190</v>
      </c>
      <c r="D159" s="1" t="s">
        <v>210</v>
      </c>
      <c r="E159" s="1" t="s">
        <v>167</v>
      </c>
      <c r="F159" s="1" t="s">
        <v>167</v>
      </c>
    </row>
    <row r="160" spans="1:6" x14ac:dyDescent="0.35">
      <c r="A160" s="1" t="s">
        <v>164</v>
      </c>
      <c r="B160" s="1" t="s">
        <v>219</v>
      </c>
      <c r="C160" s="1" t="s">
        <v>190</v>
      </c>
      <c r="D160" s="1" t="s">
        <v>211</v>
      </c>
      <c r="E160" s="1" t="s">
        <v>167</v>
      </c>
      <c r="F160" s="1" t="s">
        <v>167</v>
      </c>
    </row>
    <row r="161" spans="1:7" x14ac:dyDescent="0.35">
      <c r="A161" s="1" t="s">
        <v>164</v>
      </c>
      <c r="B161" s="1" t="s">
        <v>220</v>
      </c>
      <c r="C161" s="1" t="s">
        <v>184</v>
      </c>
      <c r="E161" s="1" t="s">
        <v>167</v>
      </c>
      <c r="F161" s="1" t="s">
        <v>167</v>
      </c>
    </row>
    <row r="162" spans="1:7" x14ac:dyDescent="0.35">
      <c r="A162" s="1" t="s">
        <v>164</v>
      </c>
      <c r="B162" s="1" t="s">
        <v>220</v>
      </c>
      <c r="C162" s="1" t="s">
        <v>184</v>
      </c>
      <c r="D162" s="1" t="s">
        <v>185</v>
      </c>
      <c r="E162" s="1" t="s">
        <v>167</v>
      </c>
      <c r="F162" s="1" t="s">
        <v>167</v>
      </c>
    </row>
    <row r="163" spans="1:7" x14ac:dyDescent="0.35">
      <c r="A163" s="1" t="s">
        <v>164</v>
      </c>
      <c r="B163" s="1" t="s">
        <v>220</v>
      </c>
      <c r="C163" s="1" t="s">
        <v>184</v>
      </c>
      <c r="D163" s="1" t="s">
        <v>186</v>
      </c>
      <c r="E163" s="1" t="s">
        <v>167</v>
      </c>
      <c r="F163" s="1" t="s">
        <v>167</v>
      </c>
    </row>
    <row r="164" spans="1:7" x14ac:dyDescent="0.35">
      <c r="A164" s="1" t="s">
        <v>164</v>
      </c>
      <c r="B164" s="1" t="s">
        <v>220</v>
      </c>
      <c r="C164" s="1" t="s">
        <v>184</v>
      </c>
      <c r="D164" s="1" t="s">
        <v>187</v>
      </c>
      <c r="E164" s="1" t="s">
        <v>167</v>
      </c>
      <c r="F164" s="1" t="s">
        <v>167</v>
      </c>
    </row>
    <row r="165" spans="1:7" x14ac:dyDescent="0.35">
      <c r="A165" s="1" t="s">
        <v>164</v>
      </c>
      <c r="B165" s="1" t="s">
        <v>220</v>
      </c>
      <c r="C165" s="1" t="s">
        <v>184</v>
      </c>
      <c r="D165" s="1" t="s">
        <v>188</v>
      </c>
      <c r="E165" s="1" t="s">
        <v>167</v>
      </c>
      <c r="F165" s="1" t="s">
        <v>167</v>
      </c>
    </row>
    <row r="166" spans="1:7" x14ac:dyDescent="0.35">
      <c r="A166" s="1" t="s">
        <v>164</v>
      </c>
      <c r="B166" s="1" t="s">
        <v>220</v>
      </c>
      <c r="C166" s="1" t="s">
        <v>184</v>
      </c>
      <c r="D166" s="1" t="s">
        <v>189</v>
      </c>
      <c r="E166" s="1" t="s">
        <v>167</v>
      </c>
      <c r="F166" s="1" t="s">
        <v>167</v>
      </c>
    </row>
    <row r="167" spans="1:7" x14ac:dyDescent="0.35">
      <c r="A167" s="1" t="s">
        <v>164</v>
      </c>
      <c r="B167" s="1" t="s">
        <v>220</v>
      </c>
      <c r="C167" s="1" t="s">
        <v>213</v>
      </c>
      <c r="E167" s="1" t="s">
        <v>167</v>
      </c>
      <c r="F167" s="1" t="s">
        <v>167</v>
      </c>
    </row>
    <row r="168" spans="1:7" x14ac:dyDescent="0.35">
      <c r="A168" s="1" t="s">
        <v>164</v>
      </c>
      <c r="B168" s="1" t="s">
        <v>220</v>
      </c>
      <c r="C168" s="1" t="s">
        <v>213</v>
      </c>
      <c r="D168" s="1" t="s">
        <v>185</v>
      </c>
      <c r="E168" s="1" t="s">
        <v>167</v>
      </c>
      <c r="F168" s="1" t="s">
        <v>167</v>
      </c>
    </row>
    <row r="169" spans="1:7" x14ac:dyDescent="0.35">
      <c r="A169" s="1" t="s">
        <v>164</v>
      </c>
      <c r="B169" s="1" t="s">
        <v>220</v>
      </c>
      <c r="C169" s="1" t="s">
        <v>213</v>
      </c>
      <c r="D169" s="1" t="s">
        <v>214</v>
      </c>
      <c r="E169" s="1" t="s">
        <v>167</v>
      </c>
      <c r="F169" s="1" t="s">
        <v>167</v>
      </c>
    </row>
    <row r="170" spans="1:7" x14ac:dyDescent="0.35">
      <c r="A170" s="1" t="s">
        <v>164</v>
      </c>
      <c r="B170" s="1" t="s">
        <v>220</v>
      </c>
      <c r="C170" s="1" t="s">
        <v>213</v>
      </c>
      <c r="D170" s="1" t="s">
        <v>186</v>
      </c>
      <c r="E170" s="1" t="s">
        <v>167</v>
      </c>
      <c r="F170" s="1" t="s">
        <v>167</v>
      </c>
    </row>
    <row r="171" spans="1:7" x14ac:dyDescent="0.35">
      <c r="A171" s="1" t="s">
        <v>164</v>
      </c>
      <c r="B171" s="1" t="s">
        <v>220</v>
      </c>
      <c r="C171" s="1" t="s">
        <v>213</v>
      </c>
      <c r="D171" s="1" t="s">
        <v>187</v>
      </c>
      <c r="E171" s="1" t="s">
        <v>167</v>
      </c>
      <c r="F171" s="1" t="s">
        <v>167</v>
      </c>
    </row>
    <row r="172" spans="1:7" x14ac:dyDescent="0.35">
      <c r="A172" s="1" t="s">
        <v>164</v>
      </c>
      <c r="B172" s="1" t="s">
        <v>220</v>
      </c>
      <c r="C172" s="1" t="s">
        <v>213</v>
      </c>
      <c r="D172" s="1" t="s">
        <v>188</v>
      </c>
      <c r="E172" s="1" t="s">
        <v>167</v>
      </c>
      <c r="F172" s="1" t="s">
        <v>167</v>
      </c>
    </row>
    <row r="173" spans="1:7" x14ac:dyDescent="0.35">
      <c r="A173" s="1" t="s">
        <v>164</v>
      </c>
      <c r="B173" s="1" t="s">
        <v>220</v>
      </c>
      <c r="C173" s="1" t="s">
        <v>213</v>
      </c>
      <c r="D173" s="1" t="s">
        <v>189</v>
      </c>
      <c r="E173" s="1" t="s">
        <v>167</v>
      </c>
      <c r="F173" s="1" t="s">
        <v>167</v>
      </c>
    </row>
    <row r="174" spans="1:7" x14ac:dyDescent="0.35">
      <c r="A174" s="1" t="s">
        <v>164</v>
      </c>
      <c r="B174" s="1" t="s">
        <v>221</v>
      </c>
      <c r="C174" s="1" t="s">
        <v>222</v>
      </c>
      <c r="E174" s="1" t="s">
        <v>167</v>
      </c>
      <c r="F174" s="1" t="s">
        <v>167</v>
      </c>
    </row>
    <row r="175" spans="1:7" x14ac:dyDescent="0.35">
      <c r="A175" s="1" t="s">
        <v>164</v>
      </c>
      <c r="B175" s="1" t="s">
        <v>223</v>
      </c>
      <c r="C175" s="1" t="s">
        <v>222</v>
      </c>
      <c r="E175" s="1" t="s">
        <v>167</v>
      </c>
      <c r="F175" s="1" t="s">
        <v>167</v>
      </c>
    </row>
    <row r="176" spans="1:7" x14ac:dyDescent="0.35">
      <c r="A176" s="1" t="s">
        <v>164</v>
      </c>
      <c r="B176" s="1" t="s">
        <v>224</v>
      </c>
      <c r="C176" s="1" t="s">
        <v>216</v>
      </c>
      <c r="E176" s="1" t="s">
        <v>167</v>
      </c>
      <c r="G176" s="1" t="s">
        <v>167</v>
      </c>
    </row>
    <row r="177" spans="1:7" x14ac:dyDescent="0.35">
      <c r="A177" s="1" t="s">
        <v>164</v>
      </c>
      <c r="B177" s="1" t="s">
        <v>224</v>
      </c>
      <c r="C177" s="1" t="s">
        <v>190</v>
      </c>
      <c r="E177" s="1" t="s">
        <v>167</v>
      </c>
      <c r="G177" s="1" t="s">
        <v>167</v>
      </c>
    </row>
    <row r="178" spans="1:7" x14ac:dyDescent="0.35">
      <c r="A178" s="1" t="s">
        <v>164</v>
      </c>
      <c r="B178" s="1" t="s">
        <v>225</v>
      </c>
      <c r="C178" s="1" t="s">
        <v>226</v>
      </c>
      <c r="E178" s="1" t="s">
        <v>167</v>
      </c>
      <c r="F178" s="1" t="s">
        <v>167</v>
      </c>
    </row>
    <row r="181" spans="1:7" x14ac:dyDescent="0.35">
      <c r="B181" s="1" t="s">
        <v>486</v>
      </c>
    </row>
  </sheetData>
  <mergeCells count="2">
    <mergeCell ref="E4:F4"/>
    <mergeCell ref="G4:H4"/>
  </mergeCells>
  <hyperlinks>
    <hyperlink ref="D3" r:id="rId1" xr:uid="{9C39376B-8DDB-4614-B619-519040DD9223}"/>
  </hyperlinks>
  <pageMargins left="0.7" right="0.7" top="0.75" bottom="0.75" header="0.3" footer="0.3"/>
  <pageSetup orientation="portrait" r:id="rId2"/>
  <headerFooter>
    <oddFooter>&amp;L&amp;1#&amp;"Rockwell"&amp;9&amp;K0078D7Information Classification: General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E1831-D290-4412-8C9F-6E9EA332163B}">
  <sheetPr>
    <tabColor theme="1"/>
  </sheetPr>
  <dimension ref="A1:AU143"/>
  <sheetViews>
    <sheetView zoomScale="80" zoomScaleNormal="80" workbookViewId="0">
      <selection activeCell="A3" sqref="A3:D3"/>
    </sheetView>
  </sheetViews>
  <sheetFormatPr defaultColWidth="9.1796875" defaultRowHeight="14.5" x14ac:dyDescent="0.35"/>
  <cols>
    <col min="1" max="1" width="14.81640625" style="1" customWidth="1"/>
    <col min="2" max="2" width="34.1796875" style="1" customWidth="1"/>
    <col min="3" max="3" width="21.453125" style="1" customWidth="1"/>
    <col min="4" max="4" width="20.1796875" style="1" customWidth="1"/>
    <col min="5" max="5" width="22" style="1" customWidth="1"/>
    <col min="6" max="6" width="19.1796875" style="1" customWidth="1"/>
    <col min="7" max="7" width="16.81640625" style="1" customWidth="1"/>
    <col min="8" max="8" width="20.7265625" style="1" customWidth="1"/>
    <col min="9" max="9" width="18.26953125" style="1" customWidth="1"/>
    <col min="10" max="10" width="16.7265625" style="1" customWidth="1"/>
    <col min="11" max="11" width="20.81640625" style="1" customWidth="1"/>
    <col min="12" max="16384" width="9.1796875" style="1"/>
  </cols>
  <sheetData>
    <row r="1" spans="1:47" ht="36.75" customHeight="1" x14ac:dyDescent="0.5">
      <c r="A1" s="124" t="s">
        <v>227</v>
      </c>
      <c r="B1" s="125"/>
      <c r="C1" s="126"/>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row>
    <row r="2" spans="1:47" s="3" customFormat="1" x14ac:dyDescent="0.35">
      <c r="A2" s="127"/>
    </row>
    <row r="3" spans="1:47" x14ac:dyDescent="0.35">
      <c r="A3" s="131" t="s">
        <v>303</v>
      </c>
      <c r="B3" s="6"/>
      <c r="D3" s="6" t="s">
        <v>483</v>
      </c>
    </row>
    <row r="4" spans="1:47" x14ac:dyDescent="0.35">
      <c r="D4" s="251" t="s">
        <v>157</v>
      </c>
      <c r="E4" s="251"/>
      <c r="F4" s="252" t="s">
        <v>158</v>
      </c>
      <c r="G4" s="252"/>
      <c r="H4" s="252"/>
      <c r="I4" s="253" t="s">
        <v>228</v>
      </c>
      <c r="J4" s="253"/>
      <c r="K4" s="253"/>
      <c r="M4" s="1" t="s">
        <v>229</v>
      </c>
    </row>
    <row r="5" spans="1:47" x14ac:dyDescent="0.35">
      <c r="A5" s="11" t="s">
        <v>159</v>
      </c>
      <c r="B5" s="11" t="s">
        <v>160</v>
      </c>
      <c r="C5" s="11" t="s">
        <v>40</v>
      </c>
      <c r="D5" s="11" t="s">
        <v>162</v>
      </c>
      <c r="E5" s="11" t="s">
        <v>163</v>
      </c>
      <c r="F5" s="11" t="s">
        <v>162</v>
      </c>
      <c r="G5" s="11" t="s">
        <v>230</v>
      </c>
      <c r="H5" s="11" t="s">
        <v>163</v>
      </c>
      <c r="I5" s="11" t="s">
        <v>162</v>
      </c>
      <c r="J5" s="11" t="s">
        <v>230</v>
      </c>
      <c r="K5" s="11" t="s">
        <v>163</v>
      </c>
      <c r="M5" s="1" t="s">
        <v>487</v>
      </c>
    </row>
    <row r="6" spans="1:47" x14ac:dyDescent="0.35">
      <c r="A6" s="1" t="s">
        <v>164</v>
      </c>
      <c r="B6" s="1" t="s">
        <v>165</v>
      </c>
      <c r="D6" s="1" t="s">
        <v>167</v>
      </c>
      <c r="E6" s="1" t="s">
        <v>167</v>
      </c>
      <c r="F6" s="1" t="s">
        <v>167</v>
      </c>
      <c r="G6" s="1" t="s">
        <v>167</v>
      </c>
      <c r="H6" s="1" t="s">
        <v>167</v>
      </c>
    </row>
    <row r="7" spans="1:47" x14ac:dyDescent="0.35">
      <c r="A7" s="1" t="s">
        <v>164</v>
      </c>
      <c r="B7" s="1" t="s">
        <v>165</v>
      </c>
      <c r="C7" s="1" t="s">
        <v>191</v>
      </c>
      <c r="D7" s="1" t="s">
        <v>167</v>
      </c>
      <c r="E7" s="1" t="s">
        <v>167</v>
      </c>
      <c r="F7" s="1" t="s">
        <v>167</v>
      </c>
      <c r="G7" s="1" t="s">
        <v>167</v>
      </c>
      <c r="H7" s="1" t="s">
        <v>167</v>
      </c>
    </row>
    <row r="8" spans="1:47" x14ac:dyDescent="0.35">
      <c r="A8" s="1" t="s">
        <v>164</v>
      </c>
      <c r="B8" s="1" t="s">
        <v>165</v>
      </c>
      <c r="C8" s="1" t="s">
        <v>231</v>
      </c>
      <c r="D8" s="1" t="s">
        <v>167</v>
      </c>
      <c r="E8" s="1" t="s">
        <v>167</v>
      </c>
      <c r="F8" s="1" t="s">
        <v>167</v>
      </c>
      <c r="G8" s="1" t="s">
        <v>167</v>
      </c>
      <c r="H8" s="1" t="s">
        <v>167</v>
      </c>
      <c r="I8" s="128" t="s">
        <v>167</v>
      </c>
      <c r="J8" s="128" t="s">
        <v>167</v>
      </c>
      <c r="K8" s="128" t="s">
        <v>167</v>
      </c>
    </row>
    <row r="9" spans="1:47" x14ac:dyDescent="0.35">
      <c r="A9" s="1" t="s">
        <v>164</v>
      </c>
      <c r="B9" s="1" t="s">
        <v>165</v>
      </c>
      <c r="C9" s="1" t="s">
        <v>232</v>
      </c>
      <c r="D9" s="1" t="s">
        <v>167</v>
      </c>
      <c r="E9" s="1" t="s">
        <v>167</v>
      </c>
      <c r="F9" s="1" t="s">
        <v>167</v>
      </c>
      <c r="G9" s="1" t="s">
        <v>167</v>
      </c>
      <c r="H9" s="1" t="s">
        <v>167</v>
      </c>
      <c r="I9" s="128" t="s">
        <v>167</v>
      </c>
      <c r="J9" s="128" t="s">
        <v>167</v>
      </c>
      <c r="K9" s="128" t="s">
        <v>167</v>
      </c>
    </row>
    <row r="10" spans="1:47" x14ac:dyDescent="0.35">
      <c r="A10" s="1" t="s">
        <v>164</v>
      </c>
      <c r="B10" s="1" t="s">
        <v>165</v>
      </c>
      <c r="C10" s="1" t="s">
        <v>233</v>
      </c>
      <c r="D10" s="1" t="s">
        <v>167</v>
      </c>
      <c r="E10" s="1" t="s">
        <v>167</v>
      </c>
      <c r="F10" s="1" t="s">
        <v>167</v>
      </c>
      <c r="G10" s="1" t="s">
        <v>167</v>
      </c>
      <c r="H10" s="1" t="s">
        <v>167</v>
      </c>
      <c r="I10" s="128" t="s">
        <v>167</v>
      </c>
      <c r="J10" s="128" t="s">
        <v>167</v>
      </c>
      <c r="K10" s="128" t="s">
        <v>167</v>
      </c>
    </row>
    <row r="11" spans="1:47" x14ac:dyDescent="0.35">
      <c r="A11" s="1" t="s">
        <v>164</v>
      </c>
      <c r="B11" s="1" t="s">
        <v>165</v>
      </c>
      <c r="C11" s="1" t="s">
        <v>234</v>
      </c>
      <c r="D11" s="1" t="s">
        <v>167</v>
      </c>
      <c r="E11" s="1" t="s">
        <v>167</v>
      </c>
      <c r="F11" s="1" t="s">
        <v>167</v>
      </c>
      <c r="G11" s="1" t="s">
        <v>167</v>
      </c>
      <c r="H11" s="1" t="s">
        <v>167</v>
      </c>
      <c r="I11" s="128" t="s">
        <v>167</v>
      </c>
      <c r="J11" s="128" t="s">
        <v>167</v>
      </c>
      <c r="K11" s="128" t="s">
        <v>167</v>
      </c>
    </row>
    <row r="12" spans="1:47" x14ac:dyDescent="0.35">
      <c r="A12" s="1" t="s">
        <v>164</v>
      </c>
      <c r="B12" s="1" t="s">
        <v>165</v>
      </c>
      <c r="C12" s="1" t="s">
        <v>235</v>
      </c>
      <c r="D12" s="1" t="s">
        <v>167</v>
      </c>
      <c r="E12" s="1" t="s">
        <v>167</v>
      </c>
      <c r="F12" s="1" t="s">
        <v>167</v>
      </c>
      <c r="G12" s="1" t="s">
        <v>167</v>
      </c>
      <c r="H12" s="1" t="s">
        <v>167</v>
      </c>
      <c r="I12" s="128" t="s">
        <v>167</v>
      </c>
      <c r="J12" s="128" t="s">
        <v>167</v>
      </c>
      <c r="K12" s="128" t="s">
        <v>167</v>
      </c>
    </row>
    <row r="13" spans="1:47" x14ac:dyDescent="0.35">
      <c r="A13" s="1" t="s">
        <v>164</v>
      </c>
      <c r="B13" s="1" t="s">
        <v>165</v>
      </c>
      <c r="C13" s="1" t="s">
        <v>236</v>
      </c>
      <c r="D13" s="1" t="s">
        <v>167</v>
      </c>
      <c r="E13" s="1" t="s">
        <v>167</v>
      </c>
      <c r="F13" s="1" t="s">
        <v>167</v>
      </c>
      <c r="G13" s="1" t="s">
        <v>167</v>
      </c>
      <c r="H13" s="1" t="s">
        <v>167</v>
      </c>
      <c r="I13" s="128" t="s">
        <v>167</v>
      </c>
      <c r="J13" s="128" t="s">
        <v>167</v>
      </c>
      <c r="K13" s="128" t="s">
        <v>167</v>
      </c>
    </row>
    <row r="14" spans="1:47" x14ac:dyDescent="0.35">
      <c r="A14" s="1" t="s">
        <v>164</v>
      </c>
      <c r="B14" s="1" t="s">
        <v>165</v>
      </c>
      <c r="C14" s="1" t="s">
        <v>237</v>
      </c>
      <c r="D14" s="1" t="s">
        <v>167</v>
      </c>
      <c r="E14" s="1" t="s">
        <v>167</v>
      </c>
      <c r="F14" s="1" t="s">
        <v>167</v>
      </c>
      <c r="G14" s="1" t="s">
        <v>167</v>
      </c>
      <c r="H14" s="1" t="s">
        <v>167</v>
      </c>
      <c r="I14" s="128" t="s">
        <v>167</v>
      </c>
      <c r="J14" s="128" t="s">
        <v>167</v>
      </c>
      <c r="K14" s="128" t="s">
        <v>167</v>
      </c>
    </row>
    <row r="15" spans="1:47" x14ac:dyDescent="0.35">
      <c r="A15" s="1" t="s">
        <v>164</v>
      </c>
      <c r="B15" s="1" t="s">
        <v>165</v>
      </c>
      <c r="C15" s="1" t="s">
        <v>238</v>
      </c>
      <c r="D15" s="1" t="s">
        <v>167</v>
      </c>
      <c r="E15" s="1" t="s">
        <v>167</v>
      </c>
      <c r="F15" s="1" t="s">
        <v>167</v>
      </c>
      <c r="G15" s="1" t="s">
        <v>167</v>
      </c>
      <c r="H15" s="1" t="s">
        <v>167</v>
      </c>
      <c r="I15" s="128" t="s">
        <v>167</v>
      </c>
      <c r="J15" s="128" t="s">
        <v>167</v>
      </c>
      <c r="K15" s="128" t="s">
        <v>167</v>
      </c>
    </row>
    <row r="16" spans="1:47" x14ac:dyDescent="0.35">
      <c r="A16" s="1" t="s">
        <v>164</v>
      </c>
      <c r="B16" s="1" t="s">
        <v>165</v>
      </c>
      <c r="C16" s="1" t="s">
        <v>194</v>
      </c>
      <c r="D16" s="1" t="s">
        <v>167</v>
      </c>
      <c r="E16" s="1" t="s">
        <v>167</v>
      </c>
      <c r="F16" s="1" t="s">
        <v>167</v>
      </c>
      <c r="G16" s="1" t="s">
        <v>167</v>
      </c>
      <c r="H16" s="1" t="s">
        <v>167</v>
      </c>
      <c r="I16" s="128"/>
      <c r="J16" s="128"/>
      <c r="K16" s="128"/>
    </row>
    <row r="17" spans="1:11" x14ac:dyDescent="0.35">
      <c r="A17" s="1" t="s">
        <v>164</v>
      </c>
      <c r="B17" s="1" t="s">
        <v>165</v>
      </c>
      <c r="C17" s="1" t="s">
        <v>239</v>
      </c>
      <c r="D17" s="1" t="s">
        <v>167</v>
      </c>
      <c r="E17" s="1" t="s">
        <v>167</v>
      </c>
      <c r="F17" s="1" t="s">
        <v>167</v>
      </c>
      <c r="G17" s="1" t="s">
        <v>167</v>
      </c>
      <c r="H17" s="1" t="s">
        <v>167</v>
      </c>
      <c r="I17" s="128" t="s">
        <v>167</v>
      </c>
      <c r="J17" s="128" t="s">
        <v>167</v>
      </c>
      <c r="K17" s="128" t="s">
        <v>167</v>
      </c>
    </row>
    <row r="18" spans="1:11" x14ac:dyDescent="0.35">
      <c r="A18" s="1" t="s">
        <v>164</v>
      </c>
      <c r="B18" s="1" t="s">
        <v>165</v>
      </c>
      <c r="C18" s="1" t="s">
        <v>240</v>
      </c>
      <c r="D18" s="1" t="s">
        <v>167</v>
      </c>
      <c r="E18" s="1" t="s">
        <v>167</v>
      </c>
      <c r="F18" s="1" t="s">
        <v>167</v>
      </c>
      <c r="G18" s="1" t="s">
        <v>167</v>
      </c>
      <c r="H18" s="1" t="s">
        <v>167</v>
      </c>
      <c r="I18" s="128" t="s">
        <v>167</v>
      </c>
      <c r="J18" s="128" t="s">
        <v>167</v>
      </c>
      <c r="K18" s="128" t="s">
        <v>167</v>
      </c>
    </row>
    <row r="19" spans="1:11" x14ac:dyDescent="0.35">
      <c r="A19" s="1" t="s">
        <v>164</v>
      </c>
      <c r="B19" s="1" t="s">
        <v>165</v>
      </c>
      <c r="C19" s="1" t="s">
        <v>241</v>
      </c>
      <c r="D19" s="1" t="s">
        <v>167</v>
      </c>
      <c r="E19" s="1" t="s">
        <v>167</v>
      </c>
      <c r="F19" s="1" t="s">
        <v>167</v>
      </c>
      <c r="G19" s="1" t="s">
        <v>167</v>
      </c>
      <c r="H19" s="1" t="s">
        <v>167</v>
      </c>
      <c r="I19" s="128" t="s">
        <v>167</v>
      </c>
      <c r="J19" s="128" t="s">
        <v>167</v>
      </c>
      <c r="K19" s="128" t="s">
        <v>167</v>
      </c>
    </row>
    <row r="20" spans="1:11" x14ac:dyDescent="0.35">
      <c r="A20" s="1" t="s">
        <v>164</v>
      </c>
      <c r="B20" s="1" t="s">
        <v>165</v>
      </c>
      <c r="C20" s="1" t="s">
        <v>242</v>
      </c>
      <c r="D20" s="1" t="s">
        <v>167</v>
      </c>
      <c r="E20" s="1" t="s">
        <v>167</v>
      </c>
      <c r="F20" s="1" t="s">
        <v>167</v>
      </c>
      <c r="G20" s="1" t="s">
        <v>167</v>
      </c>
      <c r="H20" s="1" t="s">
        <v>167</v>
      </c>
      <c r="I20" s="128" t="s">
        <v>167</v>
      </c>
      <c r="J20" s="128" t="s">
        <v>167</v>
      </c>
      <c r="K20" s="128" t="s">
        <v>167</v>
      </c>
    </row>
    <row r="21" spans="1:11" x14ac:dyDescent="0.35">
      <c r="A21" s="1" t="s">
        <v>164</v>
      </c>
      <c r="B21" s="1" t="s">
        <v>165</v>
      </c>
      <c r="C21" s="1" t="s">
        <v>243</v>
      </c>
      <c r="D21" s="1" t="s">
        <v>167</v>
      </c>
      <c r="E21" s="1" t="s">
        <v>167</v>
      </c>
      <c r="F21" s="1" t="s">
        <v>167</v>
      </c>
      <c r="G21" s="1" t="s">
        <v>167</v>
      </c>
      <c r="H21" s="1" t="s">
        <v>167</v>
      </c>
      <c r="I21" s="128" t="s">
        <v>167</v>
      </c>
      <c r="J21" s="128" t="s">
        <v>167</v>
      </c>
      <c r="K21" s="128" t="s">
        <v>167</v>
      </c>
    </row>
    <row r="22" spans="1:11" x14ac:dyDescent="0.35">
      <c r="A22" s="1" t="s">
        <v>164</v>
      </c>
      <c r="B22" s="1" t="s">
        <v>165</v>
      </c>
      <c r="C22" s="1" t="s">
        <v>244</v>
      </c>
      <c r="D22" s="1" t="s">
        <v>167</v>
      </c>
      <c r="E22" s="1" t="s">
        <v>167</v>
      </c>
      <c r="F22" s="1" t="s">
        <v>167</v>
      </c>
      <c r="G22" s="1" t="s">
        <v>167</v>
      </c>
      <c r="H22" s="1" t="s">
        <v>167</v>
      </c>
      <c r="I22" s="128" t="s">
        <v>167</v>
      </c>
      <c r="J22" s="128" t="s">
        <v>167</v>
      </c>
      <c r="K22" s="128" t="s">
        <v>167</v>
      </c>
    </row>
    <row r="23" spans="1:11" x14ac:dyDescent="0.35">
      <c r="A23" s="1" t="s">
        <v>164</v>
      </c>
      <c r="B23" s="1" t="s">
        <v>165</v>
      </c>
      <c r="C23" s="1" t="s">
        <v>195</v>
      </c>
      <c r="D23" s="1" t="s">
        <v>167</v>
      </c>
      <c r="E23" s="1" t="s">
        <v>167</v>
      </c>
      <c r="F23" s="1" t="s">
        <v>167</v>
      </c>
      <c r="G23" s="1" t="s">
        <v>167</v>
      </c>
      <c r="H23" s="1" t="s">
        <v>167</v>
      </c>
      <c r="I23" s="128"/>
      <c r="J23" s="128"/>
      <c r="K23" s="128"/>
    </row>
    <row r="24" spans="1:11" x14ac:dyDescent="0.35">
      <c r="A24" s="1" t="s">
        <v>164</v>
      </c>
      <c r="B24" s="1" t="s">
        <v>165</v>
      </c>
      <c r="C24" s="1" t="s">
        <v>245</v>
      </c>
      <c r="D24" s="1" t="s">
        <v>167</v>
      </c>
      <c r="E24" s="1" t="s">
        <v>167</v>
      </c>
      <c r="F24" s="1" t="s">
        <v>167</v>
      </c>
      <c r="G24" s="1" t="s">
        <v>167</v>
      </c>
      <c r="H24" s="1" t="s">
        <v>167</v>
      </c>
      <c r="I24" s="128" t="s">
        <v>167</v>
      </c>
      <c r="J24" s="128" t="s">
        <v>167</v>
      </c>
      <c r="K24" s="128" t="s">
        <v>167</v>
      </c>
    </row>
    <row r="25" spans="1:11" x14ac:dyDescent="0.35">
      <c r="A25" s="1" t="s">
        <v>164</v>
      </c>
      <c r="B25" s="1" t="s">
        <v>165</v>
      </c>
      <c r="C25" s="1" t="s">
        <v>246</v>
      </c>
      <c r="D25" s="1" t="s">
        <v>167</v>
      </c>
      <c r="E25" s="1" t="s">
        <v>167</v>
      </c>
      <c r="F25" s="1" t="s">
        <v>167</v>
      </c>
      <c r="G25" s="1" t="s">
        <v>167</v>
      </c>
      <c r="H25" s="1" t="s">
        <v>167</v>
      </c>
      <c r="I25" s="128" t="s">
        <v>167</v>
      </c>
      <c r="J25" s="128" t="s">
        <v>167</v>
      </c>
      <c r="K25" s="128" t="s">
        <v>167</v>
      </c>
    </row>
    <row r="26" spans="1:11" x14ac:dyDescent="0.35">
      <c r="A26" s="1" t="s">
        <v>164</v>
      </c>
      <c r="B26" s="1" t="s">
        <v>165</v>
      </c>
      <c r="C26" s="1" t="s">
        <v>247</v>
      </c>
      <c r="D26" s="1" t="s">
        <v>167</v>
      </c>
      <c r="E26" s="1" t="s">
        <v>167</v>
      </c>
      <c r="F26" s="1" t="s">
        <v>167</v>
      </c>
      <c r="G26" s="1" t="s">
        <v>167</v>
      </c>
      <c r="H26" s="1" t="s">
        <v>167</v>
      </c>
      <c r="I26" s="1" t="s">
        <v>167</v>
      </c>
      <c r="J26" s="1" t="s">
        <v>167</v>
      </c>
      <c r="K26" s="1" t="s">
        <v>167</v>
      </c>
    </row>
    <row r="27" spans="1:11" x14ac:dyDescent="0.35">
      <c r="A27" s="1" t="s">
        <v>164</v>
      </c>
      <c r="B27" s="1" t="s">
        <v>165</v>
      </c>
      <c r="C27" s="1" t="s">
        <v>248</v>
      </c>
      <c r="D27" s="1" t="s">
        <v>167</v>
      </c>
      <c r="E27" s="1" t="s">
        <v>167</v>
      </c>
      <c r="F27" s="1" t="s">
        <v>167</v>
      </c>
      <c r="G27" s="1" t="s">
        <v>167</v>
      </c>
      <c r="H27" s="1" t="s">
        <v>167</v>
      </c>
      <c r="I27" s="1" t="s">
        <v>167</v>
      </c>
      <c r="J27" s="1" t="s">
        <v>167</v>
      </c>
      <c r="K27" s="1" t="s">
        <v>167</v>
      </c>
    </row>
    <row r="28" spans="1:11" x14ac:dyDescent="0.35">
      <c r="A28" s="1" t="s">
        <v>164</v>
      </c>
      <c r="B28" s="1" t="s">
        <v>165</v>
      </c>
      <c r="C28" s="1" t="s">
        <v>249</v>
      </c>
      <c r="D28" s="1" t="s">
        <v>167</v>
      </c>
      <c r="E28" s="1" t="s">
        <v>167</v>
      </c>
      <c r="F28" s="1" t="s">
        <v>167</v>
      </c>
      <c r="G28" s="1" t="s">
        <v>167</v>
      </c>
      <c r="H28" s="1" t="s">
        <v>167</v>
      </c>
      <c r="I28" s="1" t="s">
        <v>167</v>
      </c>
      <c r="J28" s="1" t="s">
        <v>167</v>
      </c>
      <c r="K28" s="1" t="s">
        <v>167</v>
      </c>
    </row>
    <row r="29" spans="1:11" x14ac:dyDescent="0.35">
      <c r="A29" s="1" t="s">
        <v>164</v>
      </c>
      <c r="B29" s="1" t="s">
        <v>250</v>
      </c>
      <c r="D29" s="1" t="s">
        <v>167</v>
      </c>
      <c r="E29" s="1" t="s">
        <v>167</v>
      </c>
      <c r="F29" s="1" t="s">
        <v>167</v>
      </c>
      <c r="G29" s="1" t="s">
        <v>167</v>
      </c>
    </row>
    <row r="30" spans="1:11" x14ac:dyDescent="0.35">
      <c r="A30" s="1" t="s">
        <v>164</v>
      </c>
      <c r="B30" s="1" t="s">
        <v>250</v>
      </c>
      <c r="C30" s="1" t="s">
        <v>231</v>
      </c>
      <c r="D30" s="1" t="s">
        <v>167</v>
      </c>
      <c r="F30" s="1" t="s">
        <v>167</v>
      </c>
      <c r="G30" s="1" t="s">
        <v>167</v>
      </c>
      <c r="I30" s="1" t="s">
        <v>167</v>
      </c>
      <c r="J30" s="1" t="s">
        <v>167</v>
      </c>
      <c r="K30" s="1" t="s">
        <v>167</v>
      </c>
    </row>
    <row r="31" spans="1:11" x14ac:dyDescent="0.35">
      <c r="A31" s="1" t="s">
        <v>164</v>
      </c>
      <c r="B31" s="1" t="s">
        <v>250</v>
      </c>
      <c r="C31" s="1" t="s">
        <v>232</v>
      </c>
      <c r="D31" s="1" t="s">
        <v>167</v>
      </c>
      <c r="F31" s="1" t="s">
        <v>167</v>
      </c>
      <c r="G31" s="1" t="s">
        <v>167</v>
      </c>
      <c r="I31" s="1" t="s">
        <v>167</v>
      </c>
      <c r="J31" s="1" t="s">
        <v>167</v>
      </c>
      <c r="K31" s="1" t="s">
        <v>167</v>
      </c>
    </row>
    <row r="32" spans="1:11" x14ac:dyDescent="0.35">
      <c r="A32" s="1" t="s">
        <v>164</v>
      </c>
      <c r="B32" s="1" t="s">
        <v>250</v>
      </c>
      <c r="C32" s="1" t="s">
        <v>233</v>
      </c>
      <c r="D32" s="1" t="s">
        <v>167</v>
      </c>
      <c r="F32" s="1" t="s">
        <v>167</v>
      </c>
      <c r="G32" s="1" t="s">
        <v>167</v>
      </c>
      <c r="I32" s="1" t="s">
        <v>167</v>
      </c>
      <c r="J32" s="1" t="s">
        <v>167</v>
      </c>
      <c r="K32" s="1" t="s">
        <v>167</v>
      </c>
    </row>
    <row r="33" spans="1:11" x14ac:dyDescent="0.35">
      <c r="A33" s="1" t="s">
        <v>164</v>
      </c>
      <c r="B33" s="1" t="s">
        <v>250</v>
      </c>
      <c r="C33" s="1" t="s">
        <v>234</v>
      </c>
      <c r="D33" s="1" t="s">
        <v>167</v>
      </c>
      <c r="F33" s="1" t="s">
        <v>167</v>
      </c>
      <c r="G33" s="1" t="s">
        <v>167</v>
      </c>
      <c r="I33" s="1" t="s">
        <v>167</v>
      </c>
      <c r="J33" s="1" t="s">
        <v>167</v>
      </c>
      <c r="K33" s="1" t="s">
        <v>167</v>
      </c>
    </row>
    <row r="34" spans="1:11" x14ac:dyDescent="0.35">
      <c r="A34" s="1" t="s">
        <v>164</v>
      </c>
      <c r="B34" s="1" t="s">
        <v>250</v>
      </c>
      <c r="C34" s="1" t="s">
        <v>235</v>
      </c>
      <c r="D34" s="1" t="s">
        <v>167</v>
      </c>
      <c r="F34" s="1" t="s">
        <v>167</v>
      </c>
      <c r="G34" s="1" t="s">
        <v>167</v>
      </c>
      <c r="I34" s="1" t="s">
        <v>167</v>
      </c>
      <c r="J34" s="1" t="s">
        <v>167</v>
      </c>
      <c r="K34" s="1" t="s">
        <v>167</v>
      </c>
    </row>
    <row r="35" spans="1:11" x14ac:dyDescent="0.35">
      <c r="A35" s="1" t="s">
        <v>164</v>
      </c>
      <c r="B35" s="1" t="s">
        <v>250</v>
      </c>
      <c r="C35" s="1" t="s">
        <v>236</v>
      </c>
      <c r="D35" s="1" t="s">
        <v>167</v>
      </c>
      <c r="F35" s="1" t="s">
        <v>167</v>
      </c>
      <c r="G35" s="1" t="s">
        <v>167</v>
      </c>
      <c r="I35" s="1" t="s">
        <v>167</v>
      </c>
      <c r="J35" s="1" t="s">
        <v>167</v>
      </c>
      <c r="K35" s="1" t="s">
        <v>167</v>
      </c>
    </row>
    <row r="36" spans="1:11" x14ac:dyDescent="0.35">
      <c r="A36" s="1" t="s">
        <v>164</v>
      </c>
      <c r="B36" s="1" t="s">
        <v>250</v>
      </c>
      <c r="C36" s="1" t="s">
        <v>237</v>
      </c>
      <c r="D36" s="1" t="s">
        <v>167</v>
      </c>
      <c r="F36" s="1" t="s">
        <v>167</v>
      </c>
      <c r="G36" s="1" t="s">
        <v>167</v>
      </c>
      <c r="I36" s="1" t="s">
        <v>167</v>
      </c>
      <c r="J36" s="1" t="s">
        <v>167</v>
      </c>
      <c r="K36" s="1" t="s">
        <v>167</v>
      </c>
    </row>
    <row r="37" spans="1:11" x14ac:dyDescent="0.35">
      <c r="A37" s="1" t="s">
        <v>164</v>
      </c>
      <c r="B37" s="1" t="s">
        <v>250</v>
      </c>
      <c r="C37" s="1" t="s">
        <v>238</v>
      </c>
      <c r="D37" s="1" t="s">
        <v>167</v>
      </c>
      <c r="F37" s="1" t="s">
        <v>167</v>
      </c>
      <c r="G37" s="1" t="s">
        <v>167</v>
      </c>
      <c r="I37" s="1" t="s">
        <v>167</v>
      </c>
      <c r="J37" s="1" t="s">
        <v>167</v>
      </c>
      <c r="K37" s="1" t="s">
        <v>167</v>
      </c>
    </row>
    <row r="38" spans="1:11" x14ac:dyDescent="0.35">
      <c r="A38" s="1" t="s">
        <v>164</v>
      </c>
      <c r="B38" s="1" t="s">
        <v>250</v>
      </c>
      <c r="C38" s="1" t="s">
        <v>239</v>
      </c>
      <c r="D38" s="1" t="s">
        <v>167</v>
      </c>
      <c r="F38" s="1" t="s">
        <v>167</v>
      </c>
      <c r="G38" s="1" t="s">
        <v>167</v>
      </c>
      <c r="I38" s="1" t="s">
        <v>167</v>
      </c>
      <c r="J38" s="1" t="s">
        <v>167</v>
      </c>
      <c r="K38" s="1" t="s">
        <v>167</v>
      </c>
    </row>
    <row r="39" spans="1:11" x14ac:dyDescent="0.35">
      <c r="A39" s="1" t="s">
        <v>164</v>
      </c>
      <c r="B39" s="1" t="s">
        <v>250</v>
      </c>
      <c r="C39" s="1" t="s">
        <v>240</v>
      </c>
      <c r="D39" s="1" t="s">
        <v>167</v>
      </c>
      <c r="F39" s="1" t="s">
        <v>167</v>
      </c>
      <c r="G39" s="1" t="s">
        <v>167</v>
      </c>
      <c r="I39" s="1" t="s">
        <v>167</v>
      </c>
      <c r="J39" s="1" t="s">
        <v>167</v>
      </c>
      <c r="K39" s="1" t="s">
        <v>167</v>
      </c>
    </row>
    <row r="40" spans="1:11" x14ac:dyDescent="0.35">
      <c r="A40" s="1" t="s">
        <v>164</v>
      </c>
      <c r="B40" s="1" t="s">
        <v>250</v>
      </c>
      <c r="C40" s="1" t="s">
        <v>241</v>
      </c>
      <c r="D40" s="1" t="s">
        <v>167</v>
      </c>
      <c r="F40" s="1" t="s">
        <v>167</v>
      </c>
      <c r="G40" s="1" t="s">
        <v>167</v>
      </c>
      <c r="I40" s="1" t="s">
        <v>167</v>
      </c>
      <c r="J40" s="1" t="s">
        <v>167</v>
      </c>
      <c r="K40" s="1" t="s">
        <v>167</v>
      </c>
    </row>
    <row r="41" spans="1:11" x14ac:dyDescent="0.35">
      <c r="A41" s="1" t="s">
        <v>164</v>
      </c>
      <c r="B41" s="1" t="s">
        <v>250</v>
      </c>
      <c r="C41" s="1" t="s">
        <v>242</v>
      </c>
      <c r="D41" s="1" t="s">
        <v>167</v>
      </c>
      <c r="F41" s="1" t="s">
        <v>167</v>
      </c>
      <c r="G41" s="1" t="s">
        <v>167</v>
      </c>
      <c r="I41" s="1" t="s">
        <v>167</v>
      </c>
      <c r="J41" s="1" t="s">
        <v>167</v>
      </c>
      <c r="K41" s="1" t="s">
        <v>167</v>
      </c>
    </row>
    <row r="42" spans="1:11" x14ac:dyDescent="0.35">
      <c r="A42" s="1" t="s">
        <v>164</v>
      </c>
      <c r="B42" s="1" t="s">
        <v>250</v>
      </c>
      <c r="C42" s="1" t="s">
        <v>243</v>
      </c>
      <c r="D42" s="1" t="s">
        <v>167</v>
      </c>
      <c r="F42" s="1" t="s">
        <v>167</v>
      </c>
      <c r="G42" s="1" t="s">
        <v>167</v>
      </c>
      <c r="I42" s="1" t="s">
        <v>167</v>
      </c>
      <c r="J42" s="1" t="s">
        <v>167</v>
      </c>
      <c r="K42" s="1" t="s">
        <v>167</v>
      </c>
    </row>
    <row r="43" spans="1:11" x14ac:dyDescent="0.35">
      <c r="A43" s="1" t="s">
        <v>164</v>
      </c>
      <c r="B43" s="1" t="s">
        <v>250</v>
      </c>
      <c r="C43" s="1" t="s">
        <v>244</v>
      </c>
      <c r="D43" s="1" t="s">
        <v>167</v>
      </c>
      <c r="F43" s="1" t="s">
        <v>167</v>
      </c>
      <c r="G43" s="1" t="s">
        <v>167</v>
      </c>
      <c r="I43" s="1" t="s">
        <v>167</v>
      </c>
      <c r="J43" s="1" t="s">
        <v>167</v>
      </c>
      <c r="K43" s="1" t="s">
        <v>167</v>
      </c>
    </row>
    <row r="44" spans="1:11" x14ac:dyDescent="0.35">
      <c r="A44" s="1" t="s">
        <v>164</v>
      </c>
      <c r="B44" s="1" t="s">
        <v>250</v>
      </c>
      <c r="C44" s="1" t="s">
        <v>245</v>
      </c>
      <c r="D44" s="1" t="s">
        <v>167</v>
      </c>
      <c r="F44" s="1" t="s">
        <v>167</v>
      </c>
      <c r="G44" s="1" t="s">
        <v>167</v>
      </c>
      <c r="I44" s="1" t="s">
        <v>167</v>
      </c>
      <c r="J44" s="1" t="s">
        <v>167</v>
      </c>
      <c r="K44" s="1" t="s">
        <v>167</v>
      </c>
    </row>
    <row r="45" spans="1:11" x14ac:dyDescent="0.35">
      <c r="A45" s="1" t="s">
        <v>164</v>
      </c>
      <c r="B45" s="1" t="s">
        <v>250</v>
      </c>
      <c r="C45" s="1" t="s">
        <v>246</v>
      </c>
      <c r="D45" s="1" t="s">
        <v>167</v>
      </c>
      <c r="F45" s="1" t="s">
        <v>167</v>
      </c>
      <c r="G45" s="1" t="s">
        <v>167</v>
      </c>
      <c r="I45" s="1" t="s">
        <v>167</v>
      </c>
      <c r="J45" s="1" t="s">
        <v>167</v>
      </c>
      <c r="K45" s="1" t="s">
        <v>167</v>
      </c>
    </row>
    <row r="46" spans="1:11" x14ac:dyDescent="0.35">
      <c r="A46" s="1" t="s">
        <v>164</v>
      </c>
      <c r="B46" s="1" t="s">
        <v>250</v>
      </c>
      <c r="C46" s="1" t="s">
        <v>247</v>
      </c>
      <c r="D46" s="1" t="s">
        <v>167</v>
      </c>
      <c r="F46" s="1" t="s">
        <v>167</v>
      </c>
      <c r="G46" s="1" t="s">
        <v>167</v>
      </c>
      <c r="I46" s="1" t="s">
        <v>167</v>
      </c>
      <c r="J46" s="1" t="s">
        <v>167</v>
      </c>
      <c r="K46" s="1" t="s">
        <v>167</v>
      </c>
    </row>
    <row r="47" spans="1:11" x14ac:dyDescent="0.35">
      <c r="A47" s="1" t="s">
        <v>164</v>
      </c>
      <c r="B47" s="1" t="s">
        <v>250</v>
      </c>
      <c r="C47" s="1" t="s">
        <v>248</v>
      </c>
      <c r="D47" s="1" t="s">
        <v>167</v>
      </c>
      <c r="F47" s="1" t="s">
        <v>167</v>
      </c>
      <c r="G47" s="1" t="s">
        <v>167</v>
      </c>
      <c r="I47" s="1" t="s">
        <v>167</v>
      </c>
      <c r="J47" s="1" t="s">
        <v>167</v>
      </c>
      <c r="K47" s="1" t="s">
        <v>167</v>
      </c>
    </row>
    <row r="48" spans="1:11" x14ac:dyDescent="0.35">
      <c r="A48" s="1" t="s">
        <v>164</v>
      </c>
      <c r="B48" s="1" t="s">
        <v>250</v>
      </c>
      <c r="C48" s="1" t="s">
        <v>249</v>
      </c>
      <c r="D48" s="1" t="s">
        <v>167</v>
      </c>
      <c r="F48" s="1" t="s">
        <v>167</v>
      </c>
      <c r="G48" s="1" t="s">
        <v>167</v>
      </c>
      <c r="I48" s="1" t="s">
        <v>167</v>
      </c>
      <c r="J48" s="1" t="s">
        <v>167</v>
      </c>
      <c r="K48" s="1" t="s">
        <v>167</v>
      </c>
    </row>
    <row r="49" spans="1:11" x14ac:dyDescent="0.35">
      <c r="A49" s="1" t="s">
        <v>164</v>
      </c>
      <c r="B49" s="1" t="s">
        <v>251</v>
      </c>
      <c r="D49" s="1" t="s">
        <v>167</v>
      </c>
      <c r="E49" s="1" t="s">
        <v>167</v>
      </c>
      <c r="F49" s="1" t="s">
        <v>167</v>
      </c>
      <c r="G49" s="1" t="s">
        <v>167</v>
      </c>
    </row>
    <row r="50" spans="1:11" x14ac:dyDescent="0.35">
      <c r="A50" s="1" t="s">
        <v>164</v>
      </c>
      <c r="B50" s="1" t="s">
        <v>251</v>
      </c>
      <c r="C50" s="1" t="s">
        <v>231</v>
      </c>
      <c r="D50" s="1" t="s">
        <v>167</v>
      </c>
      <c r="F50" s="1" t="s">
        <v>167</v>
      </c>
      <c r="G50" s="1" t="s">
        <v>167</v>
      </c>
      <c r="I50" s="1" t="s">
        <v>167</v>
      </c>
      <c r="J50" s="1" t="s">
        <v>167</v>
      </c>
      <c r="K50" s="1" t="s">
        <v>167</v>
      </c>
    </row>
    <row r="51" spans="1:11" x14ac:dyDescent="0.35">
      <c r="A51" s="1" t="s">
        <v>164</v>
      </c>
      <c r="B51" s="1" t="s">
        <v>251</v>
      </c>
      <c r="C51" s="1" t="s">
        <v>232</v>
      </c>
      <c r="D51" s="1" t="s">
        <v>167</v>
      </c>
      <c r="F51" s="1" t="s">
        <v>167</v>
      </c>
      <c r="G51" s="1" t="s">
        <v>167</v>
      </c>
      <c r="I51" s="1" t="s">
        <v>167</v>
      </c>
      <c r="J51" s="1" t="s">
        <v>167</v>
      </c>
      <c r="K51" s="1" t="s">
        <v>167</v>
      </c>
    </row>
    <row r="52" spans="1:11" x14ac:dyDescent="0.35">
      <c r="A52" s="1" t="s">
        <v>164</v>
      </c>
      <c r="B52" s="1" t="s">
        <v>251</v>
      </c>
      <c r="C52" s="1" t="s">
        <v>233</v>
      </c>
      <c r="D52" s="1" t="s">
        <v>167</v>
      </c>
      <c r="F52" s="1" t="s">
        <v>167</v>
      </c>
      <c r="G52" s="1" t="s">
        <v>167</v>
      </c>
      <c r="I52" s="1" t="s">
        <v>167</v>
      </c>
      <c r="J52" s="1" t="s">
        <v>167</v>
      </c>
      <c r="K52" s="1" t="s">
        <v>167</v>
      </c>
    </row>
    <row r="53" spans="1:11" x14ac:dyDescent="0.35">
      <c r="A53" s="1" t="s">
        <v>164</v>
      </c>
      <c r="B53" s="1" t="s">
        <v>251</v>
      </c>
      <c r="C53" s="1" t="s">
        <v>234</v>
      </c>
      <c r="D53" s="1" t="s">
        <v>167</v>
      </c>
      <c r="F53" s="1" t="s">
        <v>167</v>
      </c>
      <c r="G53" s="1" t="s">
        <v>167</v>
      </c>
      <c r="I53" s="1" t="s">
        <v>167</v>
      </c>
      <c r="J53" s="1" t="s">
        <v>167</v>
      </c>
      <c r="K53" s="1" t="s">
        <v>167</v>
      </c>
    </row>
    <row r="54" spans="1:11" x14ac:dyDescent="0.35">
      <c r="A54" s="1" t="s">
        <v>164</v>
      </c>
      <c r="B54" s="1" t="s">
        <v>251</v>
      </c>
      <c r="C54" s="1" t="s">
        <v>235</v>
      </c>
      <c r="D54" s="1" t="s">
        <v>167</v>
      </c>
      <c r="F54" s="1" t="s">
        <v>167</v>
      </c>
      <c r="G54" s="1" t="s">
        <v>167</v>
      </c>
      <c r="I54" s="1" t="s">
        <v>167</v>
      </c>
      <c r="J54" s="1" t="s">
        <v>167</v>
      </c>
      <c r="K54" s="1" t="s">
        <v>167</v>
      </c>
    </row>
    <row r="55" spans="1:11" x14ac:dyDescent="0.35">
      <c r="A55" s="1" t="s">
        <v>164</v>
      </c>
      <c r="B55" s="1" t="s">
        <v>251</v>
      </c>
      <c r="C55" s="1" t="s">
        <v>236</v>
      </c>
      <c r="D55" s="1" t="s">
        <v>167</v>
      </c>
      <c r="F55" s="1" t="s">
        <v>167</v>
      </c>
      <c r="G55" s="1" t="s">
        <v>167</v>
      </c>
      <c r="I55" s="1" t="s">
        <v>167</v>
      </c>
      <c r="J55" s="1" t="s">
        <v>167</v>
      </c>
      <c r="K55" s="1" t="s">
        <v>167</v>
      </c>
    </row>
    <row r="56" spans="1:11" x14ac:dyDescent="0.35">
      <c r="A56" s="1" t="s">
        <v>164</v>
      </c>
      <c r="B56" s="1" t="s">
        <v>251</v>
      </c>
      <c r="C56" s="1" t="s">
        <v>237</v>
      </c>
      <c r="D56" s="1" t="s">
        <v>167</v>
      </c>
      <c r="F56" s="1" t="s">
        <v>167</v>
      </c>
      <c r="G56" s="1" t="s">
        <v>167</v>
      </c>
      <c r="I56" s="1" t="s">
        <v>167</v>
      </c>
      <c r="J56" s="1" t="s">
        <v>167</v>
      </c>
      <c r="K56" s="1" t="s">
        <v>167</v>
      </c>
    </row>
    <row r="57" spans="1:11" x14ac:dyDescent="0.35">
      <c r="A57" s="1" t="s">
        <v>164</v>
      </c>
      <c r="B57" s="1" t="s">
        <v>251</v>
      </c>
      <c r="C57" s="1" t="s">
        <v>238</v>
      </c>
      <c r="D57" s="1" t="s">
        <v>167</v>
      </c>
      <c r="F57" s="1" t="s">
        <v>167</v>
      </c>
      <c r="G57" s="1" t="s">
        <v>167</v>
      </c>
      <c r="I57" s="1" t="s">
        <v>167</v>
      </c>
      <c r="J57" s="1" t="s">
        <v>167</v>
      </c>
      <c r="K57" s="1" t="s">
        <v>167</v>
      </c>
    </row>
    <row r="58" spans="1:11" x14ac:dyDescent="0.35">
      <c r="A58" s="1" t="s">
        <v>164</v>
      </c>
      <c r="B58" s="1" t="s">
        <v>251</v>
      </c>
      <c r="C58" s="1" t="s">
        <v>239</v>
      </c>
      <c r="D58" s="1" t="s">
        <v>167</v>
      </c>
      <c r="F58" s="1" t="s">
        <v>167</v>
      </c>
      <c r="G58" s="1" t="s">
        <v>167</v>
      </c>
      <c r="I58" s="1" t="s">
        <v>167</v>
      </c>
      <c r="J58" s="1" t="s">
        <v>167</v>
      </c>
      <c r="K58" s="1" t="s">
        <v>167</v>
      </c>
    </row>
    <row r="59" spans="1:11" x14ac:dyDescent="0.35">
      <c r="A59" s="1" t="s">
        <v>164</v>
      </c>
      <c r="B59" s="1" t="s">
        <v>251</v>
      </c>
      <c r="C59" s="1" t="s">
        <v>240</v>
      </c>
      <c r="D59" s="1" t="s">
        <v>167</v>
      </c>
      <c r="F59" s="1" t="s">
        <v>167</v>
      </c>
      <c r="G59" s="1" t="s">
        <v>167</v>
      </c>
      <c r="I59" s="1" t="s">
        <v>167</v>
      </c>
      <c r="J59" s="1" t="s">
        <v>167</v>
      </c>
      <c r="K59" s="1" t="s">
        <v>167</v>
      </c>
    </row>
    <row r="60" spans="1:11" x14ac:dyDescent="0.35">
      <c r="A60" s="1" t="s">
        <v>164</v>
      </c>
      <c r="B60" s="1" t="s">
        <v>251</v>
      </c>
      <c r="C60" s="1" t="s">
        <v>241</v>
      </c>
      <c r="D60" s="1" t="s">
        <v>167</v>
      </c>
      <c r="F60" s="1" t="s">
        <v>167</v>
      </c>
      <c r="G60" s="1" t="s">
        <v>167</v>
      </c>
      <c r="I60" s="1" t="s">
        <v>167</v>
      </c>
      <c r="J60" s="1" t="s">
        <v>167</v>
      </c>
      <c r="K60" s="1" t="s">
        <v>167</v>
      </c>
    </row>
    <row r="61" spans="1:11" x14ac:dyDescent="0.35">
      <c r="A61" s="1" t="s">
        <v>164</v>
      </c>
      <c r="B61" s="1" t="s">
        <v>251</v>
      </c>
      <c r="C61" s="1" t="s">
        <v>242</v>
      </c>
      <c r="D61" s="1" t="s">
        <v>167</v>
      </c>
      <c r="F61" s="1" t="s">
        <v>167</v>
      </c>
      <c r="G61" s="1" t="s">
        <v>167</v>
      </c>
      <c r="I61" s="1" t="s">
        <v>167</v>
      </c>
      <c r="J61" s="1" t="s">
        <v>167</v>
      </c>
      <c r="K61" s="1" t="s">
        <v>167</v>
      </c>
    </row>
    <row r="62" spans="1:11" x14ac:dyDescent="0.35">
      <c r="A62" s="1" t="s">
        <v>164</v>
      </c>
      <c r="B62" s="1" t="s">
        <v>251</v>
      </c>
      <c r="C62" s="1" t="s">
        <v>243</v>
      </c>
      <c r="D62" s="1" t="s">
        <v>167</v>
      </c>
      <c r="F62" s="1" t="s">
        <v>167</v>
      </c>
      <c r="G62" s="1" t="s">
        <v>167</v>
      </c>
      <c r="I62" s="1" t="s">
        <v>167</v>
      </c>
      <c r="J62" s="1" t="s">
        <v>167</v>
      </c>
      <c r="K62" s="1" t="s">
        <v>167</v>
      </c>
    </row>
    <row r="63" spans="1:11" x14ac:dyDescent="0.35">
      <c r="A63" s="1" t="s">
        <v>164</v>
      </c>
      <c r="B63" s="1" t="s">
        <v>251</v>
      </c>
      <c r="C63" s="1" t="s">
        <v>244</v>
      </c>
      <c r="D63" s="1" t="s">
        <v>167</v>
      </c>
      <c r="F63" s="1" t="s">
        <v>167</v>
      </c>
      <c r="G63" s="1" t="s">
        <v>167</v>
      </c>
      <c r="I63" s="1" t="s">
        <v>167</v>
      </c>
      <c r="J63" s="1" t="s">
        <v>167</v>
      </c>
      <c r="K63" s="1" t="s">
        <v>167</v>
      </c>
    </row>
    <row r="64" spans="1:11" x14ac:dyDescent="0.35">
      <c r="A64" s="1" t="s">
        <v>164</v>
      </c>
      <c r="B64" s="1" t="s">
        <v>251</v>
      </c>
      <c r="C64" s="1" t="s">
        <v>245</v>
      </c>
      <c r="D64" s="1" t="s">
        <v>167</v>
      </c>
      <c r="F64" s="1" t="s">
        <v>167</v>
      </c>
      <c r="G64" s="1" t="s">
        <v>167</v>
      </c>
      <c r="I64" s="1" t="s">
        <v>167</v>
      </c>
      <c r="J64" s="1" t="s">
        <v>167</v>
      </c>
      <c r="K64" s="1" t="s">
        <v>167</v>
      </c>
    </row>
    <row r="65" spans="1:11" x14ac:dyDescent="0.35">
      <c r="A65" s="1" t="s">
        <v>164</v>
      </c>
      <c r="B65" s="1" t="s">
        <v>251</v>
      </c>
      <c r="C65" s="1" t="s">
        <v>246</v>
      </c>
      <c r="D65" s="1" t="s">
        <v>167</v>
      </c>
      <c r="F65" s="1" t="s">
        <v>167</v>
      </c>
      <c r="G65" s="1" t="s">
        <v>167</v>
      </c>
      <c r="I65" s="1" t="s">
        <v>167</v>
      </c>
      <c r="J65" s="1" t="s">
        <v>167</v>
      </c>
      <c r="K65" s="1" t="s">
        <v>167</v>
      </c>
    </row>
    <row r="66" spans="1:11" x14ac:dyDescent="0.35">
      <c r="A66" s="1" t="s">
        <v>164</v>
      </c>
      <c r="B66" s="1" t="s">
        <v>251</v>
      </c>
      <c r="C66" s="1" t="s">
        <v>247</v>
      </c>
      <c r="D66" s="1" t="s">
        <v>167</v>
      </c>
      <c r="F66" s="1" t="s">
        <v>167</v>
      </c>
      <c r="G66" s="1" t="s">
        <v>167</v>
      </c>
      <c r="I66" s="1" t="s">
        <v>167</v>
      </c>
      <c r="J66" s="1" t="s">
        <v>167</v>
      </c>
      <c r="K66" s="1" t="s">
        <v>167</v>
      </c>
    </row>
    <row r="67" spans="1:11" x14ac:dyDescent="0.35">
      <c r="A67" s="1" t="s">
        <v>164</v>
      </c>
      <c r="B67" s="1" t="s">
        <v>251</v>
      </c>
      <c r="C67" s="1" t="s">
        <v>248</v>
      </c>
      <c r="D67" s="1" t="s">
        <v>167</v>
      </c>
      <c r="F67" s="1" t="s">
        <v>167</v>
      </c>
      <c r="G67" s="1" t="s">
        <v>167</v>
      </c>
      <c r="I67" s="1" t="s">
        <v>167</v>
      </c>
      <c r="J67" s="1" t="s">
        <v>167</v>
      </c>
      <c r="K67" s="1" t="s">
        <v>167</v>
      </c>
    </row>
    <row r="68" spans="1:11" x14ac:dyDescent="0.35">
      <c r="A68" s="1" t="s">
        <v>164</v>
      </c>
      <c r="B68" s="1" t="s">
        <v>251</v>
      </c>
      <c r="C68" s="1" t="s">
        <v>249</v>
      </c>
      <c r="D68" s="1" t="s">
        <v>167</v>
      </c>
      <c r="F68" s="1" t="s">
        <v>167</v>
      </c>
      <c r="G68" s="1" t="s">
        <v>167</v>
      </c>
      <c r="I68" s="1" t="s">
        <v>167</v>
      </c>
      <c r="J68" s="1" t="s">
        <v>167</v>
      </c>
      <c r="K68" s="1" t="s">
        <v>167</v>
      </c>
    </row>
    <row r="69" spans="1:11" x14ac:dyDescent="0.35">
      <c r="A69" s="1" t="s">
        <v>164</v>
      </c>
      <c r="B69" s="1" t="s">
        <v>252</v>
      </c>
      <c r="D69" s="1" t="s">
        <v>167</v>
      </c>
      <c r="E69" s="1" t="s">
        <v>167</v>
      </c>
      <c r="F69" s="1" t="s">
        <v>167</v>
      </c>
      <c r="G69" s="1" t="s">
        <v>167</v>
      </c>
      <c r="I69" s="1" t="s">
        <v>167</v>
      </c>
      <c r="J69" s="1" t="s">
        <v>167</v>
      </c>
    </row>
    <row r="70" spans="1:11" x14ac:dyDescent="0.35">
      <c r="A70" s="1" t="s">
        <v>164</v>
      </c>
      <c r="B70" s="1" t="s">
        <v>253</v>
      </c>
      <c r="D70" s="1" t="s">
        <v>167</v>
      </c>
      <c r="E70" s="1" t="s">
        <v>167</v>
      </c>
      <c r="F70" s="1" t="s">
        <v>167</v>
      </c>
      <c r="G70" s="1" t="s">
        <v>167</v>
      </c>
      <c r="I70" s="1" t="s">
        <v>167</v>
      </c>
      <c r="J70" s="1" t="s">
        <v>167</v>
      </c>
    </row>
    <row r="71" spans="1:11" x14ac:dyDescent="0.35">
      <c r="A71" s="1" t="s">
        <v>164</v>
      </c>
      <c r="B71" s="1" t="s">
        <v>488</v>
      </c>
      <c r="E71" s="1" t="s">
        <v>167</v>
      </c>
    </row>
    <row r="72" spans="1:11" x14ac:dyDescent="0.35">
      <c r="A72" s="1" t="s">
        <v>164</v>
      </c>
      <c r="B72" s="1" t="s">
        <v>489</v>
      </c>
      <c r="E72" s="1" t="s">
        <v>167</v>
      </c>
    </row>
    <row r="73" spans="1:11" x14ac:dyDescent="0.35">
      <c r="A73" s="1" t="s">
        <v>164</v>
      </c>
      <c r="B73" s="1" t="s">
        <v>254</v>
      </c>
      <c r="D73" s="1" t="s">
        <v>167</v>
      </c>
      <c r="E73" s="1" t="s">
        <v>167</v>
      </c>
      <c r="F73" s="1" t="s">
        <v>167</v>
      </c>
      <c r="G73" s="1" t="s">
        <v>167</v>
      </c>
      <c r="H73" s="1" t="s">
        <v>167</v>
      </c>
    </row>
    <row r="74" spans="1:11" x14ac:dyDescent="0.35">
      <c r="A74" s="1" t="s">
        <v>164</v>
      </c>
      <c r="B74" s="1" t="s">
        <v>254</v>
      </c>
      <c r="C74" s="1" t="s">
        <v>245</v>
      </c>
      <c r="D74" s="1" t="s">
        <v>167</v>
      </c>
      <c r="E74" s="1" t="s">
        <v>167</v>
      </c>
      <c r="F74" s="1" t="s">
        <v>167</v>
      </c>
      <c r="G74" s="1" t="s">
        <v>167</v>
      </c>
      <c r="H74" s="1" t="s">
        <v>167</v>
      </c>
      <c r="I74" s="1" t="s">
        <v>167</v>
      </c>
      <c r="J74" s="1" t="s">
        <v>167</v>
      </c>
      <c r="K74" s="1" t="s">
        <v>167</v>
      </c>
    </row>
    <row r="75" spans="1:11" x14ac:dyDescent="0.35">
      <c r="A75" s="1" t="s">
        <v>164</v>
      </c>
      <c r="B75" s="1" t="s">
        <v>254</v>
      </c>
      <c r="C75" s="1" t="s">
        <v>246</v>
      </c>
      <c r="D75" s="1" t="s">
        <v>167</v>
      </c>
      <c r="E75" s="1" t="s">
        <v>167</v>
      </c>
      <c r="F75" s="1" t="s">
        <v>167</v>
      </c>
      <c r="G75" s="1" t="s">
        <v>167</v>
      </c>
      <c r="H75" s="1" t="s">
        <v>167</v>
      </c>
      <c r="I75" s="1" t="s">
        <v>167</v>
      </c>
      <c r="J75" s="1" t="s">
        <v>167</v>
      </c>
      <c r="K75" s="1" t="s">
        <v>167</v>
      </c>
    </row>
    <row r="76" spans="1:11" x14ac:dyDescent="0.35">
      <c r="A76" s="1" t="s">
        <v>164</v>
      </c>
      <c r="B76" s="1" t="s">
        <v>254</v>
      </c>
      <c r="C76" s="1" t="s">
        <v>247</v>
      </c>
      <c r="D76" s="1" t="s">
        <v>167</v>
      </c>
      <c r="E76" s="1" t="s">
        <v>167</v>
      </c>
      <c r="F76" s="1" t="s">
        <v>167</v>
      </c>
      <c r="G76" s="1" t="s">
        <v>167</v>
      </c>
      <c r="H76" s="1" t="s">
        <v>167</v>
      </c>
      <c r="I76" s="1" t="s">
        <v>167</v>
      </c>
      <c r="J76" s="1" t="s">
        <v>167</v>
      </c>
      <c r="K76" s="1" t="s">
        <v>167</v>
      </c>
    </row>
    <row r="77" spans="1:11" x14ac:dyDescent="0.35">
      <c r="A77" s="1" t="s">
        <v>164</v>
      </c>
      <c r="B77" s="1" t="s">
        <v>254</v>
      </c>
      <c r="C77" s="1" t="s">
        <v>248</v>
      </c>
      <c r="D77" s="1" t="s">
        <v>167</v>
      </c>
      <c r="E77" s="1" t="s">
        <v>167</v>
      </c>
      <c r="F77" s="1" t="s">
        <v>167</v>
      </c>
      <c r="G77" s="1" t="s">
        <v>167</v>
      </c>
      <c r="H77" s="1" t="s">
        <v>167</v>
      </c>
      <c r="I77" s="1" t="s">
        <v>167</v>
      </c>
      <c r="J77" s="1" t="s">
        <v>167</v>
      </c>
      <c r="K77" s="1" t="s">
        <v>167</v>
      </c>
    </row>
    <row r="78" spans="1:11" x14ac:dyDescent="0.35">
      <c r="A78" s="1" t="s">
        <v>164</v>
      </c>
      <c r="B78" s="1" t="s">
        <v>254</v>
      </c>
      <c r="C78" s="1" t="s">
        <v>249</v>
      </c>
      <c r="D78" s="1" t="s">
        <v>167</v>
      </c>
      <c r="E78" s="1" t="s">
        <v>167</v>
      </c>
      <c r="F78" s="1" t="s">
        <v>167</v>
      </c>
      <c r="G78" s="1" t="s">
        <v>167</v>
      </c>
      <c r="H78" s="1" t="s">
        <v>167</v>
      </c>
      <c r="I78" s="1" t="s">
        <v>167</v>
      </c>
      <c r="J78" s="1" t="s">
        <v>167</v>
      </c>
      <c r="K78" s="1" t="s">
        <v>167</v>
      </c>
    </row>
    <row r="79" spans="1:11" x14ac:dyDescent="0.35">
      <c r="A79" s="1" t="s">
        <v>164</v>
      </c>
      <c r="B79" s="1" t="s">
        <v>255</v>
      </c>
      <c r="D79" s="1" t="s">
        <v>167</v>
      </c>
      <c r="F79" s="1" t="s">
        <v>167</v>
      </c>
      <c r="G79" s="1" t="s">
        <v>167</v>
      </c>
      <c r="I79" s="1" t="s">
        <v>167</v>
      </c>
      <c r="J79" s="1" t="s">
        <v>167</v>
      </c>
    </row>
    <row r="80" spans="1:11" x14ac:dyDescent="0.35">
      <c r="A80" s="1" t="s">
        <v>164</v>
      </c>
      <c r="B80" s="1" t="s">
        <v>255</v>
      </c>
      <c r="C80" s="1" t="s">
        <v>249</v>
      </c>
      <c r="E80" s="1" t="s">
        <v>167</v>
      </c>
    </row>
    <row r="81" spans="1:10" x14ac:dyDescent="0.35">
      <c r="A81" s="1" t="s">
        <v>164</v>
      </c>
      <c r="B81" s="1" t="s">
        <v>255</v>
      </c>
      <c r="C81" s="1" t="s">
        <v>256</v>
      </c>
      <c r="E81" s="1" t="s">
        <v>167</v>
      </c>
    </row>
    <row r="82" spans="1:10" x14ac:dyDescent="0.35">
      <c r="A82" s="1" t="s">
        <v>164</v>
      </c>
      <c r="B82" s="1" t="s">
        <v>264</v>
      </c>
      <c r="D82" s="1" t="s">
        <v>167</v>
      </c>
    </row>
    <row r="83" spans="1:10" x14ac:dyDescent="0.35">
      <c r="A83" s="1" t="s">
        <v>164</v>
      </c>
      <c r="B83" s="1" t="s">
        <v>264</v>
      </c>
      <c r="C83" s="1" t="s">
        <v>249</v>
      </c>
      <c r="E83" s="1" t="s">
        <v>167</v>
      </c>
    </row>
    <row r="84" spans="1:10" x14ac:dyDescent="0.35">
      <c r="A84" s="1" t="s">
        <v>164</v>
      </c>
      <c r="B84" s="1" t="s">
        <v>264</v>
      </c>
      <c r="C84" s="1" t="s">
        <v>256</v>
      </c>
      <c r="E84" s="1" t="s">
        <v>167</v>
      </c>
    </row>
    <row r="85" spans="1:10" x14ac:dyDescent="0.35">
      <c r="A85" s="1" t="s">
        <v>164</v>
      </c>
      <c r="B85" s="1" t="s">
        <v>265</v>
      </c>
      <c r="D85" s="1" t="s">
        <v>167</v>
      </c>
    </row>
    <row r="86" spans="1:10" x14ac:dyDescent="0.35">
      <c r="A86" s="1" t="s">
        <v>164</v>
      </c>
      <c r="B86" s="1" t="s">
        <v>265</v>
      </c>
      <c r="C86" s="1" t="s">
        <v>249</v>
      </c>
      <c r="E86" s="1" t="s">
        <v>167</v>
      </c>
    </row>
    <row r="87" spans="1:10" x14ac:dyDescent="0.35">
      <c r="A87" s="1" t="s">
        <v>164</v>
      </c>
      <c r="B87" s="1" t="s">
        <v>265</v>
      </c>
      <c r="C87" s="1" t="s">
        <v>256</v>
      </c>
      <c r="E87" s="1" t="s">
        <v>167</v>
      </c>
    </row>
    <row r="88" spans="1:10" x14ac:dyDescent="0.35">
      <c r="A88" s="1" t="s">
        <v>164</v>
      </c>
      <c r="B88" s="1" t="s">
        <v>266</v>
      </c>
      <c r="F88" s="1" t="s">
        <v>167</v>
      </c>
      <c r="G88" s="1" t="s">
        <v>167</v>
      </c>
      <c r="I88" s="1" t="s">
        <v>167</v>
      </c>
      <c r="J88" s="1" t="s">
        <v>167</v>
      </c>
    </row>
    <row r="89" spans="1:10" x14ac:dyDescent="0.35">
      <c r="A89" s="1" t="s">
        <v>164</v>
      </c>
      <c r="B89" s="1" t="s">
        <v>127</v>
      </c>
      <c r="D89" s="1" t="s">
        <v>167</v>
      </c>
      <c r="E89" s="1" t="s">
        <v>167</v>
      </c>
      <c r="F89" s="1" t="s">
        <v>167</v>
      </c>
      <c r="G89" s="1" t="s">
        <v>167</v>
      </c>
      <c r="I89" s="1" t="s">
        <v>167</v>
      </c>
      <c r="J89" s="1" t="s">
        <v>167</v>
      </c>
    </row>
    <row r="90" spans="1:10" x14ac:dyDescent="0.35">
      <c r="A90" s="1" t="s">
        <v>164</v>
      </c>
      <c r="B90" s="1" t="s">
        <v>257</v>
      </c>
      <c r="D90" s="1" t="s">
        <v>167</v>
      </c>
      <c r="E90" s="1" t="s">
        <v>167</v>
      </c>
      <c r="F90" s="1" t="s">
        <v>167</v>
      </c>
      <c r="G90" s="1" t="s">
        <v>167</v>
      </c>
      <c r="I90" s="1" t="s">
        <v>167</v>
      </c>
      <c r="J90" s="1" t="s">
        <v>167</v>
      </c>
    </row>
    <row r="91" spans="1:10" x14ac:dyDescent="0.35">
      <c r="A91" s="1" t="s">
        <v>164</v>
      </c>
      <c r="B91" s="1" t="s">
        <v>258</v>
      </c>
      <c r="D91" s="1" t="s">
        <v>167</v>
      </c>
      <c r="E91" s="1" t="s">
        <v>167</v>
      </c>
      <c r="F91" s="1" t="s">
        <v>167</v>
      </c>
      <c r="G91" s="1" t="s">
        <v>167</v>
      </c>
      <c r="I91" s="1" t="s">
        <v>167</v>
      </c>
      <c r="J91" s="1" t="s">
        <v>167</v>
      </c>
    </row>
    <row r="92" spans="1:10" x14ac:dyDescent="0.35">
      <c r="A92" s="1" t="s">
        <v>164</v>
      </c>
      <c r="B92" s="1" t="s">
        <v>490</v>
      </c>
      <c r="E92" s="1" t="s">
        <v>167</v>
      </c>
    </row>
    <row r="93" spans="1:10" x14ac:dyDescent="0.35">
      <c r="A93" s="1" t="s">
        <v>164</v>
      </c>
      <c r="B93" s="1" t="s">
        <v>491</v>
      </c>
      <c r="E93" s="1" t="s">
        <v>167</v>
      </c>
    </row>
    <row r="94" spans="1:10" x14ac:dyDescent="0.35">
      <c r="A94" s="1" t="s">
        <v>164</v>
      </c>
      <c r="B94" s="1" t="s">
        <v>128</v>
      </c>
      <c r="D94" s="1" t="s">
        <v>167</v>
      </c>
      <c r="E94" s="1" t="s">
        <v>167</v>
      </c>
      <c r="F94" s="1" t="s">
        <v>167</v>
      </c>
      <c r="G94" s="1" t="s">
        <v>167</v>
      </c>
      <c r="I94" s="1" t="s">
        <v>167</v>
      </c>
      <c r="J94" s="1" t="s">
        <v>167</v>
      </c>
    </row>
    <row r="95" spans="1:10" x14ac:dyDescent="0.35">
      <c r="A95" s="1" t="s">
        <v>164</v>
      </c>
      <c r="B95" s="1" t="s">
        <v>259</v>
      </c>
      <c r="D95" s="1" t="s">
        <v>167</v>
      </c>
      <c r="E95" s="1" t="s">
        <v>167</v>
      </c>
      <c r="F95" s="1" t="s">
        <v>167</v>
      </c>
      <c r="G95" s="1" t="s">
        <v>167</v>
      </c>
      <c r="I95" s="1" t="s">
        <v>167</v>
      </c>
      <c r="J95" s="1" t="s">
        <v>167</v>
      </c>
    </row>
    <row r="96" spans="1:10" x14ac:dyDescent="0.35">
      <c r="A96" s="1" t="s">
        <v>164</v>
      </c>
      <c r="B96" s="1" t="s">
        <v>260</v>
      </c>
      <c r="D96" s="1" t="s">
        <v>167</v>
      </c>
      <c r="E96" s="1" t="s">
        <v>167</v>
      </c>
      <c r="F96" s="1" t="s">
        <v>167</v>
      </c>
      <c r="G96" s="1" t="s">
        <v>167</v>
      </c>
      <c r="I96" s="1" t="s">
        <v>167</v>
      </c>
      <c r="J96" s="1" t="s">
        <v>167</v>
      </c>
    </row>
    <row r="97" spans="1:10" x14ac:dyDescent="0.35">
      <c r="A97" s="1" t="s">
        <v>164</v>
      </c>
      <c r="B97" s="1" t="s">
        <v>492</v>
      </c>
      <c r="E97" s="1" t="s">
        <v>167</v>
      </c>
    </row>
    <row r="98" spans="1:10" x14ac:dyDescent="0.35">
      <c r="A98" s="1" t="s">
        <v>164</v>
      </c>
      <c r="B98" s="1" t="s">
        <v>493</v>
      </c>
      <c r="E98" s="1" t="s">
        <v>167</v>
      </c>
    </row>
    <row r="99" spans="1:10" x14ac:dyDescent="0.35">
      <c r="A99" s="1" t="s">
        <v>164</v>
      </c>
      <c r="B99" s="1" t="s">
        <v>215</v>
      </c>
      <c r="D99" s="1" t="s">
        <v>167</v>
      </c>
      <c r="F99" s="1" t="s">
        <v>167</v>
      </c>
      <c r="G99" s="1" t="s">
        <v>167</v>
      </c>
      <c r="I99" s="1" t="s">
        <v>167</v>
      </c>
      <c r="J99" s="1" t="s">
        <v>167</v>
      </c>
    </row>
    <row r="100" spans="1:10" x14ac:dyDescent="0.35">
      <c r="A100" s="1" t="s">
        <v>164</v>
      </c>
      <c r="B100" s="1" t="s">
        <v>261</v>
      </c>
      <c r="D100" s="1" t="s">
        <v>167</v>
      </c>
      <c r="F100" s="1" t="s">
        <v>167</v>
      </c>
      <c r="I100" s="1" t="s">
        <v>167</v>
      </c>
    </row>
    <row r="101" spans="1:10" x14ac:dyDescent="0.35">
      <c r="A101" s="1" t="s">
        <v>164</v>
      </c>
      <c r="B101" s="1" t="s">
        <v>262</v>
      </c>
      <c r="D101" s="1" t="s">
        <v>167</v>
      </c>
      <c r="F101" s="1" t="s">
        <v>167</v>
      </c>
      <c r="G101" s="1" t="s">
        <v>167</v>
      </c>
      <c r="I101" s="1" t="s">
        <v>167</v>
      </c>
      <c r="J101" s="1" t="s">
        <v>167</v>
      </c>
    </row>
    <row r="102" spans="1:10" x14ac:dyDescent="0.35">
      <c r="A102" s="1" t="s">
        <v>164</v>
      </c>
      <c r="B102" s="1" t="s">
        <v>262</v>
      </c>
      <c r="C102" s="1" t="s">
        <v>249</v>
      </c>
      <c r="E102" s="1" t="s">
        <v>167</v>
      </c>
    </row>
    <row r="103" spans="1:10" x14ac:dyDescent="0.35">
      <c r="A103" s="1" t="s">
        <v>164</v>
      </c>
      <c r="B103" s="1" t="s">
        <v>262</v>
      </c>
      <c r="C103" s="1" t="s">
        <v>256</v>
      </c>
      <c r="E103" s="1" t="s">
        <v>167</v>
      </c>
    </row>
    <row r="104" spans="1:10" x14ac:dyDescent="0.35">
      <c r="A104" s="1" t="s">
        <v>164</v>
      </c>
      <c r="B104" s="1" t="s">
        <v>376</v>
      </c>
      <c r="D104" s="1" t="s">
        <v>167</v>
      </c>
    </row>
    <row r="105" spans="1:10" x14ac:dyDescent="0.35">
      <c r="A105" s="1" t="s">
        <v>164</v>
      </c>
      <c r="B105" s="1" t="s">
        <v>219</v>
      </c>
      <c r="D105" s="1" t="s">
        <v>167</v>
      </c>
      <c r="E105" s="1" t="s">
        <v>167</v>
      </c>
    </row>
    <row r="106" spans="1:10" x14ac:dyDescent="0.35">
      <c r="A106" s="1" t="s">
        <v>164</v>
      </c>
      <c r="B106" s="1" t="s">
        <v>219</v>
      </c>
      <c r="C106" s="1" t="s">
        <v>231</v>
      </c>
      <c r="D106" s="1" t="s">
        <v>167</v>
      </c>
      <c r="E106" s="1" t="s">
        <v>167</v>
      </c>
    </row>
    <row r="107" spans="1:10" x14ac:dyDescent="0.35">
      <c r="A107" s="1" t="s">
        <v>164</v>
      </c>
      <c r="B107" s="1" t="s">
        <v>219</v>
      </c>
      <c r="C107" s="1" t="s">
        <v>232</v>
      </c>
      <c r="D107" s="1" t="s">
        <v>167</v>
      </c>
      <c r="E107" s="1" t="s">
        <v>167</v>
      </c>
    </row>
    <row r="108" spans="1:10" x14ac:dyDescent="0.35">
      <c r="A108" s="1" t="s">
        <v>164</v>
      </c>
      <c r="B108" s="1" t="s">
        <v>219</v>
      </c>
      <c r="C108" s="1" t="s">
        <v>233</v>
      </c>
      <c r="D108" s="1" t="s">
        <v>167</v>
      </c>
      <c r="E108" s="1" t="s">
        <v>167</v>
      </c>
    </row>
    <row r="109" spans="1:10" x14ac:dyDescent="0.35">
      <c r="A109" s="1" t="s">
        <v>164</v>
      </c>
      <c r="B109" s="1" t="s">
        <v>219</v>
      </c>
      <c r="C109" s="1" t="s">
        <v>234</v>
      </c>
      <c r="D109" s="1" t="s">
        <v>167</v>
      </c>
      <c r="E109" s="1" t="s">
        <v>167</v>
      </c>
    </row>
    <row r="110" spans="1:10" x14ac:dyDescent="0.35">
      <c r="A110" s="1" t="s">
        <v>164</v>
      </c>
      <c r="B110" s="1" t="s">
        <v>219</v>
      </c>
      <c r="C110" s="1" t="s">
        <v>235</v>
      </c>
      <c r="D110" s="1" t="s">
        <v>167</v>
      </c>
      <c r="E110" s="1" t="s">
        <v>167</v>
      </c>
    </row>
    <row r="111" spans="1:10" x14ac:dyDescent="0.35">
      <c r="A111" s="1" t="s">
        <v>164</v>
      </c>
      <c r="B111" s="1" t="s">
        <v>219</v>
      </c>
      <c r="C111" s="1" t="s">
        <v>236</v>
      </c>
      <c r="D111" s="1" t="s">
        <v>167</v>
      </c>
      <c r="E111" s="1" t="s">
        <v>167</v>
      </c>
    </row>
    <row r="112" spans="1:10" x14ac:dyDescent="0.35">
      <c r="A112" s="1" t="s">
        <v>164</v>
      </c>
      <c r="B112" s="1" t="s">
        <v>219</v>
      </c>
      <c r="C112" s="1" t="s">
        <v>237</v>
      </c>
      <c r="D112" s="1" t="s">
        <v>167</v>
      </c>
      <c r="E112" s="1" t="s">
        <v>167</v>
      </c>
    </row>
    <row r="113" spans="1:10" x14ac:dyDescent="0.35">
      <c r="A113" s="1" t="s">
        <v>164</v>
      </c>
      <c r="B113" s="1" t="s">
        <v>219</v>
      </c>
      <c r="C113" s="1" t="s">
        <v>238</v>
      </c>
      <c r="D113" s="1" t="s">
        <v>167</v>
      </c>
      <c r="E113" s="1" t="s">
        <v>167</v>
      </c>
    </row>
    <row r="114" spans="1:10" x14ac:dyDescent="0.35">
      <c r="A114" s="1" t="s">
        <v>164</v>
      </c>
      <c r="B114" s="1" t="s">
        <v>219</v>
      </c>
      <c r="C114" s="1" t="s">
        <v>239</v>
      </c>
      <c r="D114" s="1" t="s">
        <v>167</v>
      </c>
      <c r="E114" s="1" t="s">
        <v>167</v>
      </c>
    </row>
    <row r="115" spans="1:10" x14ac:dyDescent="0.35">
      <c r="A115" s="1" t="s">
        <v>164</v>
      </c>
      <c r="B115" s="1" t="s">
        <v>219</v>
      </c>
      <c r="C115" s="1" t="s">
        <v>240</v>
      </c>
      <c r="D115" s="1" t="s">
        <v>167</v>
      </c>
      <c r="E115" s="1" t="s">
        <v>167</v>
      </c>
    </row>
    <row r="116" spans="1:10" x14ac:dyDescent="0.35">
      <c r="A116" s="1" t="s">
        <v>164</v>
      </c>
      <c r="B116" s="1" t="s">
        <v>219</v>
      </c>
      <c r="C116" s="1" t="s">
        <v>241</v>
      </c>
      <c r="D116" s="1" t="s">
        <v>167</v>
      </c>
      <c r="E116" s="1" t="s">
        <v>167</v>
      </c>
    </row>
    <row r="117" spans="1:10" x14ac:dyDescent="0.35">
      <c r="A117" s="1" t="s">
        <v>164</v>
      </c>
      <c r="B117" s="1" t="s">
        <v>219</v>
      </c>
      <c r="C117" s="1" t="s">
        <v>242</v>
      </c>
      <c r="D117" s="1" t="s">
        <v>167</v>
      </c>
      <c r="E117" s="1" t="s">
        <v>167</v>
      </c>
    </row>
    <row r="118" spans="1:10" x14ac:dyDescent="0.35">
      <c r="A118" s="1" t="s">
        <v>164</v>
      </c>
      <c r="B118" s="1" t="s">
        <v>219</v>
      </c>
      <c r="C118" s="1" t="s">
        <v>243</v>
      </c>
      <c r="D118" s="1" t="s">
        <v>167</v>
      </c>
      <c r="E118" s="1" t="s">
        <v>167</v>
      </c>
    </row>
    <row r="119" spans="1:10" x14ac:dyDescent="0.35">
      <c r="A119" s="1" t="s">
        <v>164</v>
      </c>
      <c r="B119" s="1" t="s">
        <v>219</v>
      </c>
      <c r="C119" s="1" t="s">
        <v>244</v>
      </c>
      <c r="D119" s="1" t="s">
        <v>167</v>
      </c>
      <c r="E119" s="1" t="s">
        <v>167</v>
      </c>
    </row>
    <row r="120" spans="1:10" x14ac:dyDescent="0.35">
      <c r="A120" s="1" t="s">
        <v>164</v>
      </c>
      <c r="B120" s="1" t="s">
        <v>219</v>
      </c>
      <c r="C120" s="1" t="s">
        <v>245</v>
      </c>
      <c r="D120" s="1" t="s">
        <v>167</v>
      </c>
      <c r="E120" s="1" t="s">
        <v>167</v>
      </c>
    </row>
    <row r="121" spans="1:10" x14ac:dyDescent="0.35">
      <c r="A121" s="1" t="s">
        <v>164</v>
      </c>
      <c r="B121" s="1" t="s">
        <v>219</v>
      </c>
      <c r="C121" s="1" t="s">
        <v>246</v>
      </c>
      <c r="D121" s="1" t="s">
        <v>167</v>
      </c>
      <c r="E121" s="1" t="s">
        <v>167</v>
      </c>
    </row>
    <row r="122" spans="1:10" x14ac:dyDescent="0.35">
      <c r="A122" s="1" t="s">
        <v>164</v>
      </c>
      <c r="B122" s="1" t="s">
        <v>219</v>
      </c>
      <c r="C122" s="1" t="s">
        <v>247</v>
      </c>
      <c r="D122" s="1" t="s">
        <v>167</v>
      </c>
      <c r="E122" s="1" t="s">
        <v>167</v>
      </c>
    </row>
    <row r="123" spans="1:10" x14ac:dyDescent="0.35">
      <c r="A123" s="1" t="s">
        <v>164</v>
      </c>
      <c r="B123" s="1" t="s">
        <v>219</v>
      </c>
      <c r="C123" s="1" t="s">
        <v>248</v>
      </c>
      <c r="D123" s="1" t="s">
        <v>167</v>
      </c>
      <c r="E123" s="1" t="s">
        <v>167</v>
      </c>
    </row>
    <row r="124" spans="1:10" x14ac:dyDescent="0.35">
      <c r="A124" s="1" t="s">
        <v>164</v>
      </c>
      <c r="B124" s="1" t="s">
        <v>219</v>
      </c>
      <c r="C124" s="1" t="s">
        <v>249</v>
      </c>
      <c r="D124" s="1" t="s">
        <v>167</v>
      </c>
      <c r="E124" s="1" t="s">
        <v>167</v>
      </c>
    </row>
    <row r="125" spans="1:10" x14ac:dyDescent="0.35">
      <c r="A125" s="1" t="s">
        <v>164</v>
      </c>
      <c r="B125" s="1" t="s">
        <v>263</v>
      </c>
      <c r="D125" s="1" t="s">
        <v>167</v>
      </c>
      <c r="E125" s="1" t="s">
        <v>167</v>
      </c>
    </row>
    <row r="126" spans="1:10" x14ac:dyDescent="0.35">
      <c r="A126" s="1" t="s">
        <v>267</v>
      </c>
      <c r="B126" s="1" t="s">
        <v>268</v>
      </c>
      <c r="C126" s="1" t="s">
        <v>239</v>
      </c>
      <c r="D126" s="129"/>
      <c r="E126" s="129"/>
      <c r="F126" s="129"/>
      <c r="G126" s="129"/>
      <c r="H126" s="129"/>
      <c r="I126" s="1" t="s">
        <v>167</v>
      </c>
      <c r="J126" s="1" t="s">
        <v>167</v>
      </c>
    </row>
    <row r="127" spans="1:10" x14ac:dyDescent="0.35">
      <c r="A127" s="1" t="s">
        <v>267</v>
      </c>
      <c r="B127" s="1" t="s">
        <v>268</v>
      </c>
      <c r="C127" s="1" t="s">
        <v>240</v>
      </c>
      <c r="D127" s="129"/>
      <c r="E127" s="129"/>
      <c r="F127" s="129"/>
      <c r="G127" s="129"/>
      <c r="H127" s="129"/>
      <c r="I127" s="1" t="s">
        <v>167</v>
      </c>
      <c r="J127" s="1" t="s">
        <v>167</v>
      </c>
    </row>
    <row r="128" spans="1:10" x14ac:dyDescent="0.35">
      <c r="A128" s="1" t="s">
        <v>267</v>
      </c>
      <c r="B128" s="1" t="s">
        <v>268</v>
      </c>
      <c r="C128" s="1" t="s">
        <v>241</v>
      </c>
      <c r="D128" s="129"/>
      <c r="E128" s="129"/>
      <c r="F128" s="129"/>
      <c r="G128" s="129"/>
      <c r="H128" s="129"/>
      <c r="I128" s="1" t="s">
        <v>167</v>
      </c>
      <c r="J128" s="1" t="s">
        <v>167</v>
      </c>
    </row>
    <row r="129" spans="1:10" x14ac:dyDescent="0.35">
      <c r="A129" s="1" t="s">
        <v>267</v>
      </c>
      <c r="B129" s="1" t="s">
        <v>268</v>
      </c>
      <c r="C129" s="1" t="s">
        <v>245</v>
      </c>
      <c r="D129" s="129"/>
      <c r="E129" s="129"/>
      <c r="F129" s="129"/>
      <c r="G129" s="129"/>
      <c r="H129" s="129"/>
      <c r="I129" s="1" t="s">
        <v>167</v>
      </c>
      <c r="J129" s="1" t="s">
        <v>167</v>
      </c>
    </row>
    <row r="130" spans="1:10" x14ac:dyDescent="0.35">
      <c r="A130" s="1" t="s">
        <v>267</v>
      </c>
      <c r="B130" s="1" t="s">
        <v>268</v>
      </c>
      <c r="C130" s="1" t="s">
        <v>247</v>
      </c>
      <c r="D130" s="254" t="s">
        <v>269</v>
      </c>
      <c r="E130" s="254"/>
      <c r="F130" s="254"/>
      <c r="G130" s="254"/>
      <c r="H130" s="254"/>
      <c r="I130" s="1" t="s">
        <v>167</v>
      </c>
      <c r="J130" s="1" t="s">
        <v>167</v>
      </c>
    </row>
    <row r="131" spans="1:10" x14ac:dyDescent="0.35">
      <c r="A131" s="1" t="s">
        <v>267</v>
      </c>
      <c r="B131" s="1" t="s">
        <v>268</v>
      </c>
      <c r="C131" s="1" t="s">
        <v>248</v>
      </c>
      <c r="D131" s="254"/>
      <c r="E131" s="254"/>
      <c r="F131" s="254"/>
      <c r="G131" s="254"/>
      <c r="H131" s="254"/>
      <c r="I131" s="1" t="s">
        <v>167</v>
      </c>
      <c r="J131" s="1" t="s">
        <v>167</v>
      </c>
    </row>
    <row r="132" spans="1:10" x14ac:dyDescent="0.35">
      <c r="A132" s="1" t="s">
        <v>267</v>
      </c>
      <c r="B132" s="1" t="s">
        <v>268</v>
      </c>
      <c r="C132" s="1" t="s">
        <v>249</v>
      </c>
      <c r="D132" s="254"/>
      <c r="E132" s="254"/>
      <c r="F132" s="254"/>
      <c r="G132" s="254"/>
      <c r="H132" s="254"/>
      <c r="I132" s="1" t="s">
        <v>167</v>
      </c>
      <c r="J132" s="1" t="s">
        <v>167</v>
      </c>
    </row>
    <row r="133" spans="1:10" x14ac:dyDescent="0.35">
      <c r="A133" s="1" t="s">
        <v>267</v>
      </c>
      <c r="B133" s="1" t="s">
        <v>224</v>
      </c>
      <c r="D133" s="254"/>
      <c r="E133" s="254"/>
      <c r="F133" s="254"/>
      <c r="G133" s="254"/>
      <c r="H133" s="254"/>
      <c r="I133" s="1" t="s">
        <v>167</v>
      </c>
      <c r="J133" s="1" t="s">
        <v>167</v>
      </c>
    </row>
    <row r="134" spans="1:10" x14ac:dyDescent="0.35">
      <c r="A134" s="1" t="s">
        <v>267</v>
      </c>
      <c r="B134" s="1" t="s">
        <v>270</v>
      </c>
      <c r="D134" s="254"/>
      <c r="E134" s="254"/>
      <c r="F134" s="254"/>
      <c r="G134" s="254"/>
      <c r="H134" s="254"/>
      <c r="I134" s="1" t="s">
        <v>167</v>
      </c>
      <c r="J134" s="1" t="s">
        <v>167</v>
      </c>
    </row>
    <row r="135" spans="1:10" x14ac:dyDescent="0.35">
      <c r="A135" s="1" t="s">
        <v>267</v>
      </c>
      <c r="B135" s="1" t="s">
        <v>271</v>
      </c>
      <c r="D135" s="254"/>
      <c r="E135" s="254"/>
      <c r="F135" s="254"/>
      <c r="G135" s="254"/>
      <c r="H135" s="254"/>
      <c r="I135" s="1" t="s">
        <v>167</v>
      </c>
      <c r="J135" s="1" t="s">
        <v>167</v>
      </c>
    </row>
    <row r="136" spans="1:10" x14ac:dyDescent="0.35">
      <c r="A136" s="1" t="s">
        <v>267</v>
      </c>
      <c r="B136" s="1" t="s">
        <v>272</v>
      </c>
      <c r="D136" s="254"/>
      <c r="E136" s="254"/>
      <c r="F136" s="254"/>
      <c r="G136" s="254"/>
      <c r="H136" s="254"/>
      <c r="I136" s="1" t="s">
        <v>167</v>
      </c>
      <c r="J136" s="1" t="s">
        <v>167</v>
      </c>
    </row>
    <row r="137" spans="1:10" x14ac:dyDescent="0.35">
      <c r="A137" s="1" t="s">
        <v>267</v>
      </c>
      <c r="B137" s="1" t="s">
        <v>273</v>
      </c>
      <c r="D137" s="254"/>
      <c r="E137" s="254"/>
      <c r="F137" s="254"/>
      <c r="G137" s="254"/>
      <c r="H137" s="254"/>
      <c r="I137" s="1" t="s">
        <v>167</v>
      </c>
    </row>
    <row r="138" spans="1:10" x14ac:dyDescent="0.35">
      <c r="A138" s="1" t="s">
        <v>267</v>
      </c>
      <c r="B138" s="1" t="s">
        <v>274</v>
      </c>
      <c r="D138" s="254"/>
      <c r="E138" s="254"/>
      <c r="F138" s="254"/>
      <c r="G138" s="254"/>
      <c r="H138" s="254"/>
      <c r="I138" s="1" t="s">
        <v>167</v>
      </c>
    </row>
    <row r="139" spans="1:10" x14ac:dyDescent="0.35">
      <c r="A139" s="1" t="s">
        <v>267</v>
      </c>
      <c r="B139" s="1" t="s">
        <v>275</v>
      </c>
      <c r="D139" s="129"/>
      <c r="E139" s="129"/>
      <c r="F139" s="129"/>
      <c r="G139" s="129"/>
      <c r="H139" s="129"/>
      <c r="I139" s="1" t="s">
        <v>167</v>
      </c>
      <c r="J139" s="1" t="s">
        <v>167</v>
      </c>
    </row>
    <row r="140" spans="1:10" x14ac:dyDescent="0.35">
      <c r="A140" s="1" t="s">
        <v>267</v>
      </c>
      <c r="B140" s="1" t="s">
        <v>276</v>
      </c>
      <c r="D140" s="129"/>
      <c r="E140" s="129"/>
      <c r="F140" s="129"/>
      <c r="G140" s="129"/>
      <c r="H140" s="129"/>
      <c r="I140" s="1" t="s">
        <v>167</v>
      </c>
      <c r="J140" s="1" t="s">
        <v>167</v>
      </c>
    </row>
    <row r="141" spans="1:10" x14ac:dyDescent="0.35">
      <c r="A141" s="1" t="s">
        <v>267</v>
      </c>
      <c r="B141" s="1" t="s">
        <v>277</v>
      </c>
      <c r="D141" s="129"/>
      <c r="E141" s="129"/>
      <c r="F141" s="129"/>
      <c r="G141" s="129"/>
      <c r="H141" s="129"/>
      <c r="I141" s="1" t="s">
        <v>167</v>
      </c>
    </row>
    <row r="142" spans="1:10" x14ac:dyDescent="0.35">
      <c r="A142" s="1" t="s">
        <v>267</v>
      </c>
      <c r="B142" s="1" t="s">
        <v>278</v>
      </c>
      <c r="D142" s="129"/>
      <c r="E142" s="129"/>
      <c r="F142" s="129"/>
      <c r="G142" s="129"/>
      <c r="H142" s="129"/>
      <c r="I142" s="1" t="s">
        <v>167</v>
      </c>
      <c r="J142" s="1" t="s">
        <v>167</v>
      </c>
    </row>
    <row r="143" spans="1:10" x14ac:dyDescent="0.35">
      <c r="A143" s="1" t="s">
        <v>267</v>
      </c>
      <c r="B143" s="1" t="s">
        <v>279</v>
      </c>
      <c r="D143" s="129"/>
      <c r="E143" s="129"/>
      <c r="F143" s="129"/>
      <c r="G143" s="129"/>
      <c r="H143" s="129"/>
      <c r="I143" s="1" t="s">
        <v>167</v>
      </c>
      <c r="J143" s="1" t="s">
        <v>167</v>
      </c>
    </row>
  </sheetData>
  <mergeCells count="4">
    <mergeCell ref="D4:E4"/>
    <mergeCell ref="F4:H4"/>
    <mergeCell ref="I4:K4"/>
    <mergeCell ref="D130:H138"/>
  </mergeCells>
  <hyperlinks>
    <hyperlink ref="D3" r:id="rId1" xr:uid="{7EB2AA70-7B34-47FD-BB83-C2523FC58D4B}"/>
  </hyperlinks>
  <pageMargins left="0.7" right="0.7" top="0.75" bottom="0.75" header="0.3" footer="0.3"/>
  <pageSetup orientation="portrait" r:id="rId2"/>
  <headerFooter>
    <oddFooter>&amp;L&amp;1#&amp;"Rockwell"&amp;9&amp;K0078D7Information Classification: General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5F17-4254-45D5-AA6A-7C72FA00C5ED}">
  <sheetPr>
    <tabColor theme="1"/>
  </sheetPr>
  <dimension ref="B6:O19"/>
  <sheetViews>
    <sheetView zoomScale="80" zoomScaleNormal="80" workbookViewId="0">
      <selection activeCell="M20" sqref="M20"/>
    </sheetView>
  </sheetViews>
  <sheetFormatPr defaultColWidth="8.7265625" defaultRowHeight="14.5" x14ac:dyDescent="0.35"/>
  <cols>
    <col min="1" max="1" width="5" style="1" customWidth="1"/>
    <col min="2" max="16384" width="8.7265625" style="1"/>
  </cols>
  <sheetData>
    <row r="6" spans="2:15" ht="21" x14ac:dyDescent="0.35">
      <c r="B6" s="170" t="s">
        <v>417</v>
      </c>
    </row>
    <row r="8" spans="2:15" ht="61.5" customHeight="1" x14ac:dyDescent="0.35">
      <c r="B8" s="219" t="s">
        <v>419</v>
      </c>
      <c r="C8" s="219"/>
      <c r="D8" s="219"/>
      <c r="E8" s="219"/>
      <c r="F8" s="219"/>
      <c r="G8" s="219"/>
      <c r="H8" s="219"/>
      <c r="I8" s="219"/>
      <c r="J8" s="219"/>
      <c r="K8" s="219"/>
      <c r="L8" s="219"/>
      <c r="M8" s="219"/>
      <c r="N8" s="219"/>
      <c r="O8" s="219"/>
    </row>
    <row r="9" spans="2:15" ht="21" x14ac:dyDescent="0.35">
      <c r="B9" s="171"/>
      <c r="C9" s="171"/>
      <c r="D9" s="171"/>
      <c r="E9" s="171"/>
      <c r="F9" s="171"/>
      <c r="G9" s="171"/>
      <c r="H9" s="171"/>
      <c r="I9" s="171"/>
      <c r="J9" s="171"/>
      <c r="K9" s="171"/>
      <c r="L9" s="171"/>
      <c r="M9" s="171"/>
      <c r="N9" s="171"/>
      <c r="O9" s="171"/>
    </row>
    <row r="10" spans="2:15" ht="60.65" customHeight="1" x14ac:dyDescent="0.35">
      <c r="B10" s="219" t="s">
        <v>506</v>
      </c>
      <c r="C10" s="219"/>
      <c r="D10" s="219"/>
      <c r="E10" s="219"/>
      <c r="F10" s="219"/>
      <c r="G10" s="219"/>
      <c r="H10" s="219"/>
      <c r="I10" s="219"/>
      <c r="J10" s="219"/>
      <c r="K10" s="219"/>
      <c r="L10" s="219"/>
      <c r="M10" s="219"/>
      <c r="N10" s="219"/>
      <c r="O10" s="219"/>
    </row>
    <row r="11" spans="2:15" ht="21" x14ac:dyDescent="0.35">
      <c r="B11" s="171"/>
      <c r="C11" s="171"/>
      <c r="D11" s="171"/>
      <c r="E11" s="171"/>
      <c r="F11" s="171"/>
      <c r="G11" s="171"/>
      <c r="H11" s="171"/>
      <c r="I11" s="171"/>
      <c r="J11" s="171"/>
      <c r="K11" s="171"/>
      <c r="L11" s="171"/>
      <c r="M11" s="171"/>
      <c r="N11" s="171"/>
      <c r="O11" s="171"/>
    </row>
    <row r="12" spans="2:15" ht="84.65" customHeight="1" x14ac:dyDescent="0.35">
      <c r="B12" s="219" t="s">
        <v>418</v>
      </c>
      <c r="C12" s="219"/>
      <c r="D12" s="219"/>
      <c r="E12" s="219"/>
      <c r="F12" s="219"/>
      <c r="G12" s="219"/>
      <c r="H12" s="219"/>
      <c r="I12" s="219"/>
      <c r="J12" s="219"/>
      <c r="K12" s="219"/>
      <c r="L12" s="219"/>
      <c r="M12" s="219"/>
      <c r="N12" s="219"/>
      <c r="O12" s="219"/>
    </row>
    <row r="13" spans="2:15" ht="21" x14ac:dyDescent="0.35">
      <c r="B13" s="172"/>
      <c r="C13" s="172"/>
      <c r="D13" s="172"/>
      <c r="E13" s="172"/>
      <c r="F13" s="172"/>
      <c r="G13" s="172"/>
      <c r="H13" s="172"/>
      <c r="I13" s="172"/>
      <c r="J13" s="172"/>
      <c r="K13" s="172"/>
      <c r="L13" s="172"/>
      <c r="M13" s="172"/>
      <c r="N13" s="172"/>
      <c r="O13" s="172"/>
    </row>
    <row r="14" spans="2:15" ht="74.150000000000006" customHeight="1" x14ac:dyDescent="0.35">
      <c r="B14" s="219" t="s">
        <v>507</v>
      </c>
      <c r="C14" s="219"/>
      <c r="D14" s="219"/>
      <c r="E14" s="219"/>
      <c r="F14" s="219"/>
      <c r="G14" s="219"/>
      <c r="H14" s="219"/>
      <c r="I14" s="219"/>
      <c r="J14" s="219"/>
      <c r="K14" s="219"/>
      <c r="L14" s="219"/>
      <c r="M14" s="219"/>
      <c r="N14" s="219"/>
      <c r="O14" s="219"/>
    </row>
    <row r="15" spans="2:15" x14ac:dyDescent="0.35">
      <c r="B15" s="116" t="s">
        <v>508</v>
      </c>
    </row>
    <row r="16" spans="2:15" x14ac:dyDescent="0.35">
      <c r="B16" s="6" t="s">
        <v>483</v>
      </c>
    </row>
    <row r="18" spans="2:13" x14ac:dyDescent="0.35">
      <c r="B18" s="6" t="s">
        <v>306</v>
      </c>
    </row>
    <row r="19" spans="2:13" x14ac:dyDescent="0.35">
      <c r="M19"/>
    </row>
  </sheetData>
  <mergeCells count="4">
    <mergeCell ref="B8:O8"/>
    <mergeCell ref="B10:O10"/>
    <mergeCell ref="B12:O12"/>
    <mergeCell ref="B14:O14"/>
  </mergeCells>
  <hyperlinks>
    <hyperlink ref="B18" r:id="rId1" xr:uid="{CF86DDAE-25F0-4A1E-ABC5-73986B9A179A}"/>
    <hyperlink ref="B16" r:id="rId2" xr:uid="{E22BF67C-759D-4E13-9033-D03CA76855E6}"/>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C1152-56FA-46AE-B18C-D9FA15E21F57}">
  <sheetPr>
    <tabColor theme="1"/>
  </sheetPr>
  <dimension ref="A1:N70"/>
  <sheetViews>
    <sheetView zoomScale="80" zoomScaleNormal="80" workbookViewId="0">
      <selection activeCell="C19" sqref="C19"/>
    </sheetView>
  </sheetViews>
  <sheetFormatPr defaultColWidth="9.1796875" defaultRowHeight="14.5" x14ac:dyDescent="0.35"/>
  <cols>
    <col min="1" max="1" width="9.1796875" style="1"/>
    <col min="2" max="2" width="39.26953125" style="1" customWidth="1"/>
    <col min="3" max="3" width="32" style="1" customWidth="1"/>
    <col min="4" max="4" width="18.26953125" style="1" customWidth="1"/>
    <col min="5" max="5" width="21.7265625" style="1" customWidth="1"/>
    <col min="6" max="6" width="19" style="1" customWidth="1"/>
    <col min="7" max="7" width="15.81640625" style="1" customWidth="1"/>
    <col min="8" max="8" width="20.1796875" style="1" customWidth="1"/>
    <col min="9" max="9" width="19.453125" style="1" customWidth="1"/>
    <col min="10" max="10" width="18" style="1" customWidth="1"/>
    <col min="11" max="11" width="20.54296875" style="1" customWidth="1"/>
    <col min="12" max="16384" width="9.1796875" style="1"/>
  </cols>
  <sheetData>
    <row r="1" spans="1:14" s="3" customFormat="1" ht="36" customHeight="1" x14ac:dyDescent="0.5">
      <c r="A1" s="124" t="s">
        <v>280</v>
      </c>
    </row>
    <row r="2" spans="1:14" s="3" customFormat="1" x14ac:dyDescent="0.35">
      <c r="A2" s="130"/>
    </row>
    <row r="3" spans="1:14" x14ac:dyDescent="0.35">
      <c r="A3" s="200"/>
      <c r="B3" s="6" t="s">
        <v>494</v>
      </c>
    </row>
    <row r="4" spans="1:14" x14ac:dyDescent="0.35">
      <c r="D4" s="251" t="s">
        <v>157</v>
      </c>
      <c r="E4" s="251"/>
      <c r="F4" s="252" t="s">
        <v>158</v>
      </c>
      <c r="G4" s="252"/>
      <c r="H4" s="252"/>
      <c r="I4" s="253" t="s">
        <v>228</v>
      </c>
      <c r="J4" s="253"/>
      <c r="K4" s="253"/>
      <c r="M4" s="122"/>
      <c r="N4" s="1" t="s">
        <v>495</v>
      </c>
    </row>
    <row r="5" spans="1:14" x14ac:dyDescent="0.35">
      <c r="A5" s="11" t="s">
        <v>159</v>
      </c>
      <c r="B5" s="11" t="s">
        <v>160</v>
      </c>
      <c r="C5" s="11" t="s">
        <v>40</v>
      </c>
      <c r="D5" s="11" t="s">
        <v>162</v>
      </c>
      <c r="E5" s="11" t="s">
        <v>163</v>
      </c>
      <c r="F5" s="11" t="s">
        <v>162</v>
      </c>
      <c r="G5" s="11" t="s">
        <v>230</v>
      </c>
      <c r="H5" s="11" t="s">
        <v>163</v>
      </c>
      <c r="I5" s="11" t="s">
        <v>162</v>
      </c>
      <c r="J5" s="11" t="s">
        <v>230</v>
      </c>
      <c r="K5" s="11" t="s">
        <v>163</v>
      </c>
      <c r="N5" s="1" t="s">
        <v>496</v>
      </c>
    </row>
    <row r="6" spans="1:14" x14ac:dyDescent="0.35">
      <c r="A6" s="1" t="s">
        <v>164</v>
      </c>
      <c r="B6" s="1" t="s">
        <v>281</v>
      </c>
      <c r="D6" s="1" t="s">
        <v>167</v>
      </c>
      <c r="E6" s="1" t="s">
        <v>167</v>
      </c>
      <c r="F6" s="1" t="s">
        <v>167</v>
      </c>
      <c r="G6" s="1" t="s">
        <v>167</v>
      </c>
      <c r="H6" s="1" t="s">
        <v>167</v>
      </c>
    </row>
    <row r="7" spans="1:14" x14ac:dyDescent="0.35">
      <c r="A7" s="1" t="s">
        <v>164</v>
      </c>
      <c r="B7" s="1" t="s">
        <v>281</v>
      </c>
      <c r="C7" s="1" t="s">
        <v>41</v>
      </c>
      <c r="D7" s="1" t="s">
        <v>167</v>
      </c>
      <c r="E7" s="1" t="s">
        <v>167</v>
      </c>
      <c r="F7" s="1" t="s">
        <v>167</v>
      </c>
      <c r="G7" s="1" t="s">
        <v>167</v>
      </c>
      <c r="H7" s="1" t="s">
        <v>167</v>
      </c>
      <c r="I7" s="1" t="s">
        <v>167</v>
      </c>
      <c r="J7" s="1" t="s">
        <v>167</v>
      </c>
      <c r="K7" s="1" t="s">
        <v>167</v>
      </c>
    </row>
    <row r="8" spans="1:14" x14ac:dyDescent="0.35">
      <c r="A8" s="1" t="s">
        <v>164</v>
      </c>
      <c r="B8" s="1" t="s">
        <v>281</v>
      </c>
      <c r="C8" s="1" t="s">
        <v>10</v>
      </c>
      <c r="D8" s="1" t="s">
        <v>167</v>
      </c>
      <c r="E8" s="1" t="s">
        <v>167</v>
      </c>
      <c r="F8" s="1" t="s">
        <v>167</v>
      </c>
      <c r="G8" s="1" t="s">
        <v>167</v>
      </c>
      <c r="H8" s="1" t="s">
        <v>167</v>
      </c>
      <c r="I8" s="1" t="s">
        <v>167</v>
      </c>
      <c r="J8" s="1" t="s">
        <v>167</v>
      </c>
      <c r="K8" s="1" t="s">
        <v>167</v>
      </c>
    </row>
    <row r="9" spans="1:14" x14ac:dyDescent="0.35">
      <c r="A9" s="1" t="s">
        <v>164</v>
      </c>
      <c r="B9" s="1" t="s">
        <v>281</v>
      </c>
      <c r="C9" s="1" t="s">
        <v>42</v>
      </c>
      <c r="D9" s="1" t="s">
        <v>167</v>
      </c>
      <c r="E9" s="1" t="s">
        <v>167</v>
      </c>
      <c r="F9" s="1" t="s">
        <v>167</v>
      </c>
      <c r="G9" s="1" t="s">
        <v>167</v>
      </c>
      <c r="H9" s="1" t="s">
        <v>167</v>
      </c>
      <c r="I9" s="1" t="s">
        <v>167</v>
      </c>
      <c r="J9" s="1" t="s">
        <v>167</v>
      </c>
      <c r="K9" s="1" t="s">
        <v>167</v>
      </c>
    </row>
    <row r="10" spans="1:14" x14ac:dyDescent="0.35">
      <c r="A10" s="1" t="s">
        <v>164</v>
      </c>
      <c r="B10" s="1" t="s">
        <v>281</v>
      </c>
      <c r="C10" s="1" t="s">
        <v>282</v>
      </c>
      <c r="D10" s="1" t="s">
        <v>167</v>
      </c>
      <c r="E10" s="1" t="s">
        <v>167</v>
      </c>
      <c r="F10" s="1" t="s">
        <v>167</v>
      </c>
      <c r="G10" s="1" t="s">
        <v>167</v>
      </c>
      <c r="H10" s="1" t="s">
        <v>167</v>
      </c>
      <c r="I10" s="1" t="s">
        <v>167</v>
      </c>
      <c r="J10" s="1" t="s">
        <v>167</v>
      </c>
      <c r="K10" s="1" t="s">
        <v>167</v>
      </c>
    </row>
    <row r="11" spans="1:14" x14ac:dyDescent="0.35">
      <c r="A11" s="1" t="s">
        <v>164</v>
      </c>
      <c r="B11" s="1" t="s">
        <v>281</v>
      </c>
      <c r="C11" s="1" t="s">
        <v>283</v>
      </c>
      <c r="D11" s="1" t="s">
        <v>167</v>
      </c>
      <c r="E11" s="1" t="s">
        <v>167</v>
      </c>
      <c r="F11" s="1" t="s">
        <v>167</v>
      </c>
      <c r="G11" s="1" t="s">
        <v>167</v>
      </c>
      <c r="H11" s="1" t="s">
        <v>167</v>
      </c>
      <c r="I11" s="1" t="s">
        <v>167</v>
      </c>
      <c r="J11" s="1" t="s">
        <v>167</v>
      </c>
      <c r="K11" s="1" t="s">
        <v>167</v>
      </c>
    </row>
    <row r="12" spans="1:14" x14ac:dyDescent="0.35">
      <c r="A12" s="1" t="s">
        <v>164</v>
      </c>
      <c r="B12" s="1" t="s">
        <v>281</v>
      </c>
      <c r="C12" s="1" t="s">
        <v>284</v>
      </c>
      <c r="D12" s="1" t="s">
        <v>167</v>
      </c>
      <c r="E12" s="1" t="s">
        <v>167</v>
      </c>
      <c r="F12" s="1" t="s">
        <v>167</v>
      </c>
      <c r="G12" s="1" t="s">
        <v>167</v>
      </c>
      <c r="H12" s="1" t="s">
        <v>167</v>
      </c>
      <c r="I12" s="1" t="s">
        <v>167</v>
      </c>
      <c r="J12" s="1" t="s">
        <v>167</v>
      </c>
      <c r="K12" s="1" t="s">
        <v>167</v>
      </c>
    </row>
    <row r="13" spans="1:14" x14ac:dyDescent="0.35">
      <c r="A13" s="1" t="s">
        <v>164</v>
      </c>
      <c r="B13" s="1" t="s">
        <v>281</v>
      </c>
      <c r="C13" s="1" t="s">
        <v>285</v>
      </c>
      <c r="D13" s="1" t="s">
        <v>167</v>
      </c>
      <c r="E13" s="1" t="s">
        <v>167</v>
      </c>
      <c r="F13" s="1" t="s">
        <v>167</v>
      </c>
      <c r="G13" s="1" t="s">
        <v>167</v>
      </c>
      <c r="H13" s="1" t="s">
        <v>167</v>
      </c>
      <c r="I13" s="1" t="s">
        <v>167</v>
      </c>
      <c r="J13" s="1" t="s">
        <v>167</v>
      </c>
      <c r="K13" s="1" t="s">
        <v>167</v>
      </c>
    </row>
    <row r="14" spans="1:14" x14ac:dyDescent="0.35">
      <c r="A14" s="1" t="s">
        <v>164</v>
      </c>
      <c r="B14" s="1" t="s">
        <v>281</v>
      </c>
      <c r="C14" s="1" t="s">
        <v>286</v>
      </c>
      <c r="D14" s="1" t="s">
        <v>167</v>
      </c>
      <c r="E14" s="1" t="s">
        <v>167</v>
      </c>
      <c r="F14" s="1" t="s">
        <v>167</v>
      </c>
      <c r="G14" s="1" t="s">
        <v>167</v>
      </c>
      <c r="H14" s="1" t="s">
        <v>167</v>
      </c>
      <c r="I14" s="1" t="s">
        <v>167</v>
      </c>
      <c r="J14" s="1" t="s">
        <v>167</v>
      </c>
      <c r="K14" s="1" t="s">
        <v>167</v>
      </c>
    </row>
    <row r="15" spans="1:14" x14ac:dyDescent="0.35">
      <c r="A15" s="1" t="s">
        <v>164</v>
      </c>
      <c r="B15" s="1" t="s">
        <v>281</v>
      </c>
      <c r="C15" s="1" t="s">
        <v>287</v>
      </c>
      <c r="D15" s="1" t="s">
        <v>167</v>
      </c>
      <c r="E15" s="1" t="s">
        <v>167</v>
      </c>
      <c r="F15" s="1" t="s">
        <v>167</v>
      </c>
      <c r="G15" s="1" t="s">
        <v>167</v>
      </c>
      <c r="H15" s="1" t="s">
        <v>167</v>
      </c>
      <c r="I15" s="1" t="s">
        <v>167</v>
      </c>
      <c r="J15" s="1" t="s">
        <v>167</v>
      </c>
      <c r="K15" s="1" t="s">
        <v>167</v>
      </c>
    </row>
    <row r="16" spans="1:14" x14ac:dyDescent="0.35">
      <c r="A16" s="1" t="s">
        <v>164</v>
      </c>
      <c r="B16" s="1" t="s">
        <v>281</v>
      </c>
      <c r="C16" s="1" t="s">
        <v>288</v>
      </c>
      <c r="D16" s="1" t="s">
        <v>167</v>
      </c>
      <c r="E16" s="1" t="s">
        <v>167</v>
      </c>
      <c r="F16" s="1" t="s">
        <v>167</v>
      </c>
      <c r="G16" s="1" t="s">
        <v>167</v>
      </c>
      <c r="H16" s="1" t="s">
        <v>167</v>
      </c>
      <c r="I16" s="1" t="s">
        <v>167</v>
      </c>
      <c r="J16" s="1" t="s">
        <v>167</v>
      </c>
      <c r="K16" s="1" t="s">
        <v>167</v>
      </c>
    </row>
    <row r="17" spans="1:11" x14ac:dyDescent="0.35">
      <c r="A17" s="1" t="s">
        <v>164</v>
      </c>
      <c r="B17" s="1" t="s">
        <v>281</v>
      </c>
      <c r="C17" s="1" t="s">
        <v>289</v>
      </c>
      <c r="D17" s="1" t="s">
        <v>167</v>
      </c>
      <c r="E17" s="1" t="s">
        <v>167</v>
      </c>
      <c r="F17" s="1" t="s">
        <v>167</v>
      </c>
      <c r="G17" s="1" t="s">
        <v>167</v>
      </c>
      <c r="H17" s="1" t="s">
        <v>167</v>
      </c>
      <c r="I17" s="1" t="s">
        <v>167</v>
      </c>
      <c r="J17" s="1" t="s">
        <v>167</v>
      </c>
      <c r="K17" s="1" t="s">
        <v>167</v>
      </c>
    </row>
    <row r="18" spans="1:11" x14ac:dyDescent="0.35">
      <c r="A18" s="1" t="s">
        <v>164</v>
      </c>
      <c r="B18" s="1" t="s">
        <v>497</v>
      </c>
      <c r="E18" s="1" t="s">
        <v>167</v>
      </c>
    </row>
    <row r="19" spans="1:11" x14ac:dyDescent="0.35">
      <c r="A19" s="1" t="s">
        <v>164</v>
      </c>
      <c r="B19" s="1" t="s">
        <v>498</v>
      </c>
      <c r="E19" s="1" t="s">
        <v>167</v>
      </c>
    </row>
    <row r="20" spans="1:11" x14ac:dyDescent="0.35">
      <c r="A20" s="1" t="s">
        <v>164</v>
      </c>
      <c r="B20" s="1" t="s">
        <v>290</v>
      </c>
      <c r="D20" s="1" t="s">
        <v>167</v>
      </c>
      <c r="E20" s="1" t="s">
        <v>167</v>
      </c>
      <c r="F20" s="1" t="s">
        <v>167</v>
      </c>
      <c r="G20" s="1" t="s">
        <v>167</v>
      </c>
    </row>
    <row r="21" spans="1:11" x14ac:dyDescent="0.35">
      <c r="A21" s="1" t="s">
        <v>164</v>
      </c>
      <c r="B21" s="1" t="s">
        <v>290</v>
      </c>
      <c r="C21" s="1" t="s">
        <v>179</v>
      </c>
      <c r="D21" s="1" t="s">
        <v>167</v>
      </c>
      <c r="E21" s="1" t="s">
        <v>167</v>
      </c>
      <c r="F21" s="1" t="s">
        <v>167</v>
      </c>
      <c r="G21" s="1" t="s">
        <v>167</v>
      </c>
      <c r="I21" s="1" t="s">
        <v>167</v>
      </c>
      <c r="J21" s="1" t="s">
        <v>167</v>
      </c>
    </row>
    <row r="22" spans="1:11" x14ac:dyDescent="0.35">
      <c r="A22" s="1" t="s">
        <v>164</v>
      </c>
      <c r="B22" s="1" t="s">
        <v>290</v>
      </c>
      <c r="C22" s="1" t="s">
        <v>180</v>
      </c>
      <c r="D22" s="1" t="s">
        <v>167</v>
      </c>
      <c r="E22" s="1" t="s">
        <v>167</v>
      </c>
      <c r="F22" s="1" t="s">
        <v>167</v>
      </c>
      <c r="G22" s="1" t="s">
        <v>167</v>
      </c>
      <c r="I22" s="1" t="s">
        <v>167</v>
      </c>
      <c r="J22" s="1" t="s">
        <v>167</v>
      </c>
    </row>
    <row r="23" spans="1:11" x14ac:dyDescent="0.35">
      <c r="A23" s="1" t="s">
        <v>164</v>
      </c>
      <c r="B23" s="1" t="s">
        <v>290</v>
      </c>
      <c r="C23" s="1" t="s">
        <v>181</v>
      </c>
      <c r="D23" s="1" t="s">
        <v>167</v>
      </c>
      <c r="E23" s="1" t="s">
        <v>167</v>
      </c>
      <c r="F23" s="1" t="s">
        <v>167</v>
      </c>
      <c r="G23" s="1" t="s">
        <v>167</v>
      </c>
      <c r="I23" s="1" t="s">
        <v>167</v>
      </c>
      <c r="J23" s="1" t="s">
        <v>167</v>
      </c>
    </row>
    <row r="24" spans="1:11" x14ac:dyDescent="0.35">
      <c r="A24" s="1" t="s">
        <v>164</v>
      </c>
      <c r="B24" s="1" t="s">
        <v>290</v>
      </c>
      <c r="C24" s="1" t="s">
        <v>182</v>
      </c>
      <c r="D24" s="1" t="s">
        <v>167</v>
      </c>
      <c r="E24" s="1" t="s">
        <v>167</v>
      </c>
      <c r="F24" s="1" t="s">
        <v>167</v>
      </c>
      <c r="G24" s="1" t="s">
        <v>167</v>
      </c>
      <c r="I24" s="1" t="s">
        <v>167</v>
      </c>
      <c r="J24" s="1" t="s">
        <v>167</v>
      </c>
    </row>
    <row r="25" spans="1:11" x14ac:dyDescent="0.35">
      <c r="A25" s="1" t="s">
        <v>164</v>
      </c>
      <c r="B25" s="1" t="s">
        <v>290</v>
      </c>
      <c r="C25" s="1" t="s">
        <v>183</v>
      </c>
      <c r="D25" s="1" t="s">
        <v>167</v>
      </c>
      <c r="E25" s="1" t="s">
        <v>167</v>
      </c>
      <c r="F25" s="1" t="s">
        <v>167</v>
      </c>
      <c r="G25" s="1" t="s">
        <v>167</v>
      </c>
      <c r="I25" s="1" t="s">
        <v>167</v>
      </c>
      <c r="J25" s="1" t="s">
        <v>167</v>
      </c>
    </row>
    <row r="26" spans="1:11" x14ac:dyDescent="0.35">
      <c r="A26" s="1" t="s">
        <v>164</v>
      </c>
      <c r="B26" s="1" t="s">
        <v>127</v>
      </c>
      <c r="F26" s="1" t="s">
        <v>167</v>
      </c>
      <c r="G26" s="1" t="s">
        <v>167</v>
      </c>
      <c r="I26" s="1" t="s">
        <v>167</v>
      </c>
      <c r="J26" s="1" t="s">
        <v>167</v>
      </c>
    </row>
    <row r="27" spans="1:11" x14ac:dyDescent="0.35">
      <c r="A27" s="1" t="s">
        <v>164</v>
      </c>
      <c r="B27" s="1" t="s">
        <v>291</v>
      </c>
      <c r="D27" s="1" t="s">
        <v>167</v>
      </c>
      <c r="E27" s="1" t="s">
        <v>167</v>
      </c>
      <c r="F27" s="1" t="s">
        <v>167</v>
      </c>
      <c r="G27" s="1" t="s">
        <v>167</v>
      </c>
      <c r="I27" s="1" t="s">
        <v>167</v>
      </c>
      <c r="J27" s="1" t="s">
        <v>167</v>
      </c>
    </row>
    <row r="28" spans="1:11" x14ac:dyDescent="0.35">
      <c r="A28" s="1" t="s">
        <v>164</v>
      </c>
      <c r="B28" s="1" t="s">
        <v>291</v>
      </c>
      <c r="C28" s="1" t="s">
        <v>41</v>
      </c>
      <c r="E28" s="1" t="s">
        <v>167</v>
      </c>
    </row>
    <row r="29" spans="1:11" x14ac:dyDescent="0.35">
      <c r="A29" s="1" t="s">
        <v>164</v>
      </c>
      <c r="B29" s="1" t="s">
        <v>291</v>
      </c>
      <c r="C29" s="1" t="s">
        <v>10</v>
      </c>
      <c r="E29" s="1" t="s">
        <v>167</v>
      </c>
    </row>
    <row r="30" spans="1:11" x14ac:dyDescent="0.35">
      <c r="A30" s="1" t="s">
        <v>164</v>
      </c>
      <c r="B30" s="1" t="s">
        <v>291</v>
      </c>
      <c r="C30" s="1" t="s">
        <v>42</v>
      </c>
      <c r="E30" s="1" t="s">
        <v>167</v>
      </c>
    </row>
    <row r="31" spans="1:11" x14ac:dyDescent="0.35">
      <c r="A31" s="1" t="s">
        <v>164</v>
      </c>
      <c r="B31" s="1" t="s">
        <v>291</v>
      </c>
      <c r="C31" s="1" t="s">
        <v>170</v>
      </c>
      <c r="E31" s="1" t="s">
        <v>167</v>
      </c>
    </row>
    <row r="32" spans="1:11" x14ac:dyDescent="0.35">
      <c r="A32" s="1" t="s">
        <v>164</v>
      </c>
      <c r="B32" s="1" t="s">
        <v>291</v>
      </c>
      <c r="C32" s="1" t="s">
        <v>172</v>
      </c>
      <c r="E32" s="1" t="s">
        <v>167</v>
      </c>
    </row>
    <row r="33" spans="1:10" x14ac:dyDescent="0.35">
      <c r="A33" s="1" t="s">
        <v>164</v>
      </c>
      <c r="B33" s="1" t="s">
        <v>499</v>
      </c>
      <c r="E33" s="1" t="s">
        <v>167</v>
      </c>
    </row>
    <row r="34" spans="1:10" x14ac:dyDescent="0.35">
      <c r="A34" s="1" t="s">
        <v>164</v>
      </c>
      <c r="B34" s="1" t="s">
        <v>500</v>
      </c>
      <c r="E34" s="1" t="s">
        <v>167</v>
      </c>
    </row>
    <row r="35" spans="1:10" x14ac:dyDescent="0.35">
      <c r="A35" s="1" t="s">
        <v>164</v>
      </c>
      <c r="B35" s="1" t="s">
        <v>292</v>
      </c>
      <c r="D35" s="1" t="s">
        <v>167</v>
      </c>
      <c r="E35" s="1" t="s">
        <v>167</v>
      </c>
      <c r="F35" s="1" t="s">
        <v>167</v>
      </c>
      <c r="G35" s="1" t="s">
        <v>167</v>
      </c>
      <c r="I35" s="1" t="s">
        <v>167</v>
      </c>
      <c r="J35" s="1" t="s">
        <v>167</v>
      </c>
    </row>
    <row r="36" spans="1:10" x14ac:dyDescent="0.35">
      <c r="A36" s="1" t="s">
        <v>164</v>
      </c>
      <c r="B36" s="1" t="s">
        <v>293</v>
      </c>
      <c r="D36" s="1" t="s">
        <v>167</v>
      </c>
      <c r="E36" s="1" t="s">
        <v>167</v>
      </c>
      <c r="F36" s="1" t="s">
        <v>167</v>
      </c>
      <c r="G36" s="1" t="s">
        <v>167</v>
      </c>
      <c r="I36" s="1" t="s">
        <v>167</v>
      </c>
      <c r="J36" s="1" t="s">
        <v>167</v>
      </c>
    </row>
    <row r="37" spans="1:10" x14ac:dyDescent="0.35">
      <c r="A37" s="1" t="s">
        <v>164</v>
      </c>
      <c r="B37" s="1" t="s">
        <v>293</v>
      </c>
      <c r="C37" s="1" t="s">
        <v>41</v>
      </c>
      <c r="E37" s="1" t="s">
        <v>167</v>
      </c>
    </row>
    <row r="38" spans="1:10" x14ac:dyDescent="0.35">
      <c r="A38" s="1" t="s">
        <v>164</v>
      </c>
      <c r="B38" s="1" t="s">
        <v>293</v>
      </c>
      <c r="C38" s="1" t="s">
        <v>10</v>
      </c>
      <c r="E38" s="1" t="s">
        <v>167</v>
      </c>
    </row>
    <row r="39" spans="1:10" x14ac:dyDescent="0.35">
      <c r="A39" s="1" t="s">
        <v>164</v>
      </c>
      <c r="B39" s="1" t="s">
        <v>293</v>
      </c>
      <c r="C39" s="1" t="s">
        <v>42</v>
      </c>
      <c r="E39" s="1" t="s">
        <v>167</v>
      </c>
    </row>
    <row r="40" spans="1:10" x14ac:dyDescent="0.35">
      <c r="A40" s="1" t="s">
        <v>164</v>
      </c>
      <c r="B40" s="1" t="s">
        <v>293</v>
      </c>
      <c r="C40" s="1" t="s">
        <v>170</v>
      </c>
      <c r="E40" s="1" t="s">
        <v>167</v>
      </c>
    </row>
    <row r="41" spans="1:10" x14ac:dyDescent="0.35">
      <c r="A41" s="1" t="s">
        <v>164</v>
      </c>
      <c r="B41" s="1" t="s">
        <v>293</v>
      </c>
      <c r="C41" s="1" t="s">
        <v>172</v>
      </c>
      <c r="E41" s="1" t="s">
        <v>167</v>
      </c>
    </row>
    <row r="42" spans="1:10" x14ac:dyDescent="0.35">
      <c r="A42" s="1" t="s">
        <v>164</v>
      </c>
      <c r="B42" s="1" t="s">
        <v>501</v>
      </c>
      <c r="E42" s="1" t="s">
        <v>167</v>
      </c>
    </row>
    <row r="43" spans="1:10" x14ac:dyDescent="0.35">
      <c r="A43" s="1" t="s">
        <v>164</v>
      </c>
      <c r="B43" s="1" t="s">
        <v>502</v>
      </c>
      <c r="E43" s="1" t="s">
        <v>167</v>
      </c>
    </row>
    <row r="44" spans="1:10" x14ac:dyDescent="0.35">
      <c r="A44" s="1" t="s">
        <v>164</v>
      </c>
      <c r="B44" s="1" t="s">
        <v>294</v>
      </c>
      <c r="D44" s="1" t="s">
        <v>167</v>
      </c>
      <c r="E44" s="1" t="s">
        <v>167</v>
      </c>
      <c r="F44" s="1" t="s">
        <v>167</v>
      </c>
      <c r="G44" s="1" t="s">
        <v>167</v>
      </c>
      <c r="I44" s="1" t="s">
        <v>167</v>
      </c>
      <c r="J44" s="1" t="s">
        <v>167</v>
      </c>
    </row>
    <row r="45" spans="1:10" x14ac:dyDescent="0.35">
      <c r="A45" s="1" t="s">
        <v>164</v>
      </c>
      <c r="B45" s="1" t="s">
        <v>295</v>
      </c>
      <c r="D45" s="1" t="s">
        <v>167</v>
      </c>
      <c r="E45" s="1" t="s">
        <v>167</v>
      </c>
    </row>
    <row r="46" spans="1:10" x14ac:dyDescent="0.35">
      <c r="A46" s="1" t="s">
        <v>164</v>
      </c>
      <c r="B46" s="1" t="s">
        <v>295</v>
      </c>
      <c r="C46" s="1" t="s">
        <v>41</v>
      </c>
      <c r="D46" s="1" t="s">
        <v>167</v>
      </c>
      <c r="E46" s="1" t="s">
        <v>167</v>
      </c>
    </row>
    <row r="47" spans="1:10" x14ac:dyDescent="0.35">
      <c r="A47" s="1" t="s">
        <v>164</v>
      </c>
      <c r="B47" s="1" t="s">
        <v>295</v>
      </c>
      <c r="C47" s="1" t="s">
        <v>10</v>
      </c>
      <c r="D47" s="1" t="s">
        <v>167</v>
      </c>
      <c r="E47" s="1" t="s">
        <v>167</v>
      </c>
    </row>
    <row r="48" spans="1:10" x14ac:dyDescent="0.35">
      <c r="A48" s="1" t="s">
        <v>164</v>
      </c>
      <c r="B48" s="1" t="s">
        <v>295</v>
      </c>
      <c r="C48" s="1" t="s">
        <v>42</v>
      </c>
      <c r="D48" s="1" t="s">
        <v>167</v>
      </c>
      <c r="E48" s="1" t="s">
        <v>167</v>
      </c>
    </row>
    <row r="49" spans="1:5" x14ac:dyDescent="0.35">
      <c r="A49" s="1" t="s">
        <v>164</v>
      </c>
      <c r="B49" s="1" t="s">
        <v>295</v>
      </c>
      <c r="C49" s="1" t="s">
        <v>282</v>
      </c>
      <c r="D49" s="1" t="s">
        <v>167</v>
      </c>
      <c r="E49" s="1" t="s">
        <v>167</v>
      </c>
    </row>
    <row r="50" spans="1:5" x14ac:dyDescent="0.35">
      <c r="A50" s="1" t="s">
        <v>164</v>
      </c>
      <c r="B50" s="1" t="s">
        <v>295</v>
      </c>
      <c r="C50" s="1" t="s">
        <v>283</v>
      </c>
      <c r="D50" s="1" t="s">
        <v>167</v>
      </c>
      <c r="E50" s="1" t="s">
        <v>167</v>
      </c>
    </row>
    <row r="51" spans="1:5" x14ac:dyDescent="0.35">
      <c r="A51" s="1" t="s">
        <v>164</v>
      </c>
      <c r="B51" s="1" t="s">
        <v>295</v>
      </c>
      <c r="C51" s="1" t="s">
        <v>284</v>
      </c>
      <c r="D51" s="1" t="s">
        <v>167</v>
      </c>
      <c r="E51" s="1" t="s">
        <v>167</v>
      </c>
    </row>
    <row r="52" spans="1:5" x14ac:dyDescent="0.35">
      <c r="A52" s="1" t="s">
        <v>164</v>
      </c>
      <c r="B52" s="1" t="s">
        <v>295</v>
      </c>
      <c r="C52" s="1" t="s">
        <v>285</v>
      </c>
      <c r="D52" s="1" t="s">
        <v>167</v>
      </c>
      <c r="E52" s="1" t="s">
        <v>167</v>
      </c>
    </row>
    <row r="53" spans="1:5" x14ac:dyDescent="0.35">
      <c r="A53" s="1" t="s">
        <v>164</v>
      </c>
      <c r="B53" s="1" t="s">
        <v>295</v>
      </c>
      <c r="C53" s="1" t="s">
        <v>286</v>
      </c>
      <c r="D53" s="1" t="s">
        <v>167</v>
      </c>
      <c r="E53" s="1" t="s">
        <v>167</v>
      </c>
    </row>
    <row r="54" spans="1:5" x14ac:dyDescent="0.35">
      <c r="A54" s="1" t="s">
        <v>164</v>
      </c>
      <c r="B54" s="1" t="s">
        <v>295</v>
      </c>
      <c r="C54" s="1" t="s">
        <v>287</v>
      </c>
      <c r="D54" s="1" t="s">
        <v>167</v>
      </c>
      <c r="E54" s="1" t="s">
        <v>167</v>
      </c>
    </row>
    <row r="55" spans="1:5" x14ac:dyDescent="0.35">
      <c r="A55" s="1" t="s">
        <v>164</v>
      </c>
      <c r="B55" s="1" t="s">
        <v>295</v>
      </c>
      <c r="C55" s="1" t="s">
        <v>288</v>
      </c>
      <c r="D55" s="1" t="s">
        <v>167</v>
      </c>
      <c r="E55" s="1" t="s">
        <v>167</v>
      </c>
    </row>
    <row r="56" spans="1:5" x14ac:dyDescent="0.35">
      <c r="A56" s="1" t="s">
        <v>164</v>
      </c>
      <c r="B56" s="1" t="s">
        <v>295</v>
      </c>
      <c r="C56" s="1" t="s">
        <v>289</v>
      </c>
      <c r="D56" s="1" t="s">
        <v>167</v>
      </c>
      <c r="E56" s="1" t="s">
        <v>167</v>
      </c>
    </row>
    <row r="57" spans="1:5" x14ac:dyDescent="0.35">
      <c r="A57" s="1" t="s">
        <v>164</v>
      </c>
      <c r="B57" s="1" t="s">
        <v>296</v>
      </c>
      <c r="D57" s="1" t="s">
        <v>167</v>
      </c>
      <c r="E57" s="1" t="s">
        <v>167</v>
      </c>
    </row>
    <row r="58" spans="1:5" x14ac:dyDescent="0.35">
      <c r="A58" s="1" t="s">
        <v>164</v>
      </c>
      <c r="B58" s="1" t="s">
        <v>296</v>
      </c>
      <c r="C58" s="1" t="s">
        <v>179</v>
      </c>
      <c r="D58" s="1" t="s">
        <v>167</v>
      </c>
      <c r="E58" s="1" t="s">
        <v>167</v>
      </c>
    </row>
    <row r="59" spans="1:5" x14ac:dyDescent="0.35">
      <c r="A59" s="1" t="s">
        <v>164</v>
      </c>
      <c r="B59" s="1" t="s">
        <v>296</v>
      </c>
      <c r="C59" s="1" t="s">
        <v>180</v>
      </c>
      <c r="D59" s="1" t="s">
        <v>167</v>
      </c>
      <c r="E59" s="1" t="s">
        <v>167</v>
      </c>
    </row>
    <row r="60" spans="1:5" x14ac:dyDescent="0.35">
      <c r="A60" s="1" t="s">
        <v>164</v>
      </c>
      <c r="B60" s="1" t="s">
        <v>296</v>
      </c>
      <c r="C60" s="1" t="s">
        <v>181</v>
      </c>
      <c r="D60" s="1" t="s">
        <v>167</v>
      </c>
      <c r="E60" s="1" t="s">
        <v>167</v>
      </c>
    </row>
    <row r="61" spans="1:5" x14ac:dyDescent="0.35">
      <c r="A61" s="1" t="s">
        <v>164</v>
      </c>
      <c r="B61" s="1" t="s">
        <v>296</v>
      </c>
      <c r="C61" s="1" t="s">
        <v>182</v>
      </c>
      <c r="D61" s="1" t="s">
        <v>167</v>
      </c>
      <c r="E61" s="1" t="s">
        <v>167</v>
      </c>
    </row>
    <row r="62" spans="1:5" x14ac:dyDescent="0.35">
      <c r="A62" s="1" t="s">
        <v>164</v>
      </c>
      <c r="B62" s="1" t="s">
        <v>296</v>
      </c>
      <c r="C62" s="1" t="s">
        <v>183</v>
      </c>
      <c r="D62" s="1" t="s">
        <v>167</v>
      </c>
      <c r="E62" s="1" t="s">
        <v>167</v>
      </c>
    </row>
    <row r="63" spans="1:5" x14ac:dyDescent="0.35">
      <c r="A63" s="1" t="s">
        <v>164</v>
      </c>
      <c r="B63" s="1" t="s">
        <v>221</v>
      </c>
      <c r="D63" s="1" t="s">
        <v>167</v>
      </c>
      <c r="E63" s="1" t="s">
        <v>167</v>
      </c>
    </row>
    <row r="64" spans="1:5" x14ac:dyDescent="0.35">
      <c r="A64" s="1" t="s">
        <v>164</v>
      </c>
      <c r="B64" s="1" t="s">
        <v>223</v>
      </c>
      <c r="D64" s="1" t="s">
        <v>167</v>
      </c>
      <c r="E64" s="1" t="s">
        <v>167</v>
      </c>
    </row>
    <row r="65" spans="1:10" x14ac:dyDescent="0.35">
      <c r="A65" s="1" t="s">
        <v>164</v>
      </c>
      <c r="B65" s="1" t="s">
        <v>297</v>
      </c>
      <c r="D65" s="1" t="s">
        <v>167</v>
      </c>
      <c r="F65" s="1" t="s">
        <v>167</v>
      </c>
      <c r="G65" s="1" t="s">
        <v>167</v>
      </c>
      <c r="I65" s="1" t="s">
        <v>167</v>
      </c>
      <c r="J65" s="1" t="s">
        <v>167</v>
      </c>
    </row>
    <row r="66" spans="1:10" x14ac:dyDescent="0.35">
      <c r="A66" s="1" t="s">
        <v>164</v>
      </c>
      <c r="B66" s="1" t="s">
        <v>503</v>
      </c>
      <c r="D66" s="1" t="s">
        <v>167</v>
      </c>
    </row>
    <row r="67" spans="1:10" x14ac:dyDescent="0.35">
      <c r="A67" s="1" t="s">
        <v>164</v>
      </c>
      <c r="B67" s="1" t="s">
        <v>298</v>
      </c>
      <c r="D67" s="1" t="s">
        <v>167</v>
      </c>
      <c r="F67" s="1" t="s">
        <v>167</v>
      </c>
      <c r="G67" s="1" t="s">
        <v>167</v>
      </c>
      <c r="I67" s="1" t="s">
        <v>167</v>
      </c>
      <c r="J67" s="1" t="s">
        <v>167</v>
      </c>
    </row>
    <row r="68" spans="1:10" x14ac:dyDescent="0.35">
      <c r="A68" s="1" t="s">
        <v>299</v>
      </c>
      <c r="B68" s="1" t="s">
        <v>300</v>
      </c>
      <c r="D68" s="254" t="s">
        <v>269</v>
      </c>
      <c r="E68" s="254"/>
      <c r="F68" s="254"/>
      <c r="G68" s="254"/>
      <c r="H68" s="254"/>
      <c r="I68" s="1" t="s">
        <v>167</v>
      </c>
      <c r="J68" s="1" t="s">
        <v>167</v>
      </c>
    </row>
    <row r="69" spans="1:10" x14ac:dyDescent="0.35">
      <c r="A69" s="1" t="s">
        <v>299</v>
      </c>
      <c r="B69" s="1" t="s">
        <v>301</v>
      </c>
      <c r="D69" s="254"/>
      <c r="E69" s="254"/>
      <c r="F69" s="254"/>
      <c r="G69" s="254"/>
      <c r="H69" s="254"/>
      <c r="I69" s="1" t="s">
        <v>167</v>
      </c>
      <c r="J69" s="1" t="s">
        <v>167</v>
      </c>
    </row>
    <row r="70" spans="1:10" x14ac:dyDescent="0.35">
      <c r="A70" s="1" t="s">
        <v>299</v>
      </c>
      <c r="B70" s="1" t="s">
        <v>302</v>
      </c>
      <c r="D70" s="254"/>
      <c r="E70" s="254"/>
      <c r="F70" s="254"/>
      <c r="G70" s="254"/>
      <c r="H70" s="254"/>
      <c r="I70" s="1" t="s">
        <v>167</v>
      </c>
      <c r="J70" s="1" t="s">
        <v>167</v>
      </c>
    </row>
  </sheetData>
  <mergeCells count="4">
    <mergeCell ref="D4:E4"/>
    <mergeCell ref="F4:H4"/>
    <mergeCell ref="I4:K4"/>
    <mergeCell ref="D68:H70"/>
  </mergeCells>
  <hyperlinks>
    <hyperlink ref="B3" r:id="rId1" xr:uid="{52AAABFF-6039-4574-8ACC-494FE06C9738}"/>
  </hyperlinks>
  <pageMargins left="0.7" right="0.7" top="0.75" bottom="0.75" header="0.3" footer="0.3"/>
  <pageSetup orientation="portrait" r:id="rId2"/>
  <headerFooter>
    <oddFooter>&amp;L&amp;1#&amp;"Rockwell"&amp;9&amp;K0078D7Information Classification: General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37C0-F631-4710-85C0-55491B072ADD}">
  <sheetPr>
    <tabColor theme="1"/>
  </sheetPr>
  <dimension ref="B6:AE191"/>
  <sheetViews>
    <sheetView topLeftCell="A28" workbookViewId="0">
      <selection activeCell="V20" sqref="V20"/>
    </sheetView>
  </sheetViews>
  <sheetFormatPr defaultColWidth="9.1796875" defaultRowHeight="14.5" x14ac:dyDescent="0.35"/>
  <cols>
    <col min="1" max="1" width="9.1796875" style="1"/>
    <col min="2" max="2" width="13.81640625" style="1" customWidth="1"/>
    <col min="3" max="16384" width="9.1796875" style="1"/>
  </cols>
  <sheetData>
    <row r="6" spans="2:15" ht="40.5" customHeight="1" x14ac:dyDescent="0.35">
      <c r="B6" s="221" t="s">
        <v>504</v>
      </c>
      <c r="C6" s="221"/>
      <c r="D6" s="221"/>
      <c r="E6" s="221"/>
      <c r="F6" s="221"/>
      <c r="G6" s="221"/>
      <c r="H6" s="221"/>
      <c r="I6" s="221"/>
      <c r="J6" s="221"/>
      <c r="K6" s="221"/>
      <c r="L6" s="221"/>
      <c r="M6" s="221"/>
      <c r="N6" s="221"/>
      <c r="O6" s="221"/>
    </row>
    <row r="8" spans="2:15" ht="21" x14ac:dyDescent="0.5">
      <c r="B8" s="120" t="s">
        <v>142</v>
      </c>
    </row>
    <row r="20" spans="2:17" ht="40.5" customHeight="1" x14ac:dyDescent="0.35">
      <c r="B20" s="121" t="s">
        <v>143</v>
      </c>
      <c r="C20" s="121"/>
      <c r="D20" s="121"/>
      <c r="E20" s="121"/>
      <c r="F20" s="121"/>
      <c r="G20" s="121"/>
      <c r="H20" s="121"/>
      <c r="I20" s="121"/>
      <c r="J20" s="121"/>
      <c r="K20" s="121"/>
      <c r="L20" s="121"/>
      <c r="M20" s="121"/>
      <c r="N20" s="121"/>
      <c r="O20" s="121"/>
      <c r="P20" s="121"/>
      <c r="Q20" s="121"/>
    </row>
    <row r="21" spans="2:17" ht="30" customHeight="1" x14ac:dyDescent="0.35">
      <c r="C21" s="222" t="s">
        <v>144</v>
      </c>
      <c r="D21" s="222"/>
      <c r="E21" s="222"/>
      <c r="F21" s="222"/>
      <c r="G21" s="222"/>
      <c r="H21" s="222"/>
      <c r="K21" s="222" t="s">
        <v>147</v>
      </c>
      <c r="L21" s="222"/>
      <c r="M21" s="222"/>
      <c r="N21" s="222"/>
      <c r="O21" s="222"/>
      <c r="P21" s="222"/>
      <c r="Q21" s="222"/>
    </row>
    <row r="25" spans="2:17" ht="45" customHeight="1" x14ac:dyDescent="0.35">
      <c r="C25" s="222" t="s">
        <v>145</v>
      </c>
      <c r="D25" s="222"/>
      <c r="E25" s="222"/>
      <c r="F25" s="222"/>
      <c r="G25" s="222"/>
      <c r="H25" s="222"/>
      <c r="K25" s="222" t="s">
        <v>148</v>
      </c>
      <c r="L25" s="222"/>
      <c r="M25" s="222"/>
      <c r="N25" s="222"/>
      <c r="O25" s="222"/>
      <c r="P25" s="222"/>
      <c r="Q25" s="222"/>
    </row>
    <row r="28" spans="2:17" ht="35.25" customHeight="1" x14ac:dyDescent="0.35">
      <c r="C28" s="222" t="s">
        <v>146</v>
      </c>
      <c r="D28" s="222"/>
      <c r="E28" s="222"/>
      <c r="F28" s="222"/>
      <c r="G28" s="222"/>
      <c r="H28" s="222"/>
      <c r="K28" s="222" t="s">
        <v>149</v>
      </c>
      <c r="L28" s="222"/>
      <c r="M28" s="222"/>
      <c r="N28" s="222"/>
      <c r="O28" s="222"/>
      <c r="P28" s="222"/>
      <c r="Q28" s="222"/>
    </row>
    <row r="30" spans="2:17" x14ac:dyDescent="0.35">
      <c r="K30" s="119" t="s">
        <v>308</v>
      </c>
    </row>
    <row r="31" spans="2:17" x14ac:dyDescent="0.35">
      <c r="K31" s="118" t="s">
        <v>150</v>
      </c>
    </row>
    <row r="33" spans="2:15" ht="21" x14ac:dyDescent="0.35">
      <c r="B33" s="220" t="s">
        <v>151</v>
      </c>
      <c r="C33" s="220"/>
      <c r="D33" s="220"/>
      <c r="E33" s="220"/>
      <c r="F33" s="220"/>
      <c r="G33" s="220"/>
      <c r="H33" s="220"/>
      <c r="I33" s="220"/>
      <c r="J33" s="220"/>
      <c r="K33" s="220"/>
      <c r="L33" s="220"/>
      <c r="M33" s="220"/>
      <c r="N33" s="220"/>
      <c r="O33" s="220"/>
    </row>
    <row r="48" spans="2:15" ht="13.5" customHeight="1" x14ac:dyDescent="0.35"/>
    <row r="70" spans="2:26" ht="23.25" customHeight="1" x14ac:dyDescent="0.35">
      <c r="B70" s="121" t="s">
        <v>152</v>
      </c>
      <c r="C70" s="121"/>
      <c r="D70" s="121"/>
      <c r="E70" s="121"/>
      <c r="F70" s="121"/>
      <c r="G70" s="121"/>
      <c r="H70" s="121"/>
      <c r="I70" s="121"/>
      <c r="J70" s="121"/>
      <c r="K70" s="121"/>
      <c r="L70" s="121"/>
      <c r="M70" s="121"/>
      <c r="N70" s="121"/>
      <c r="O70" s="121"/>
    </row>
    <row r="71" spans="2:26" ht="23.25" customHeight="1" x14ac:dyDescent="0.35">
      <c r="B71" s="121"/>
      <c r="C71" s="121"/>
      <c r="D71" s="121"/>
      <c r="E71" s="121"/>
      <c r="F71" s="121"/>
      <c r="G71" s="121"/>
      <c r="H71" s="121"/>
      <c r="I71" s="121"/>
      <c r="J71" s="121"/>
      <c r="K71" s="121"/>
      <c r="L71" s="121"/>
      <c r="M71" s="121"/>
      <c r="N71" s="121"/>
      <c r="O71" s="121"/>
    </row>
    <row r="77" spans="2:26" x14ac:dyDescent="0.35">
      <c r="Q77" s="217" t="s">
        <v>531</v>
      </c>
      <c r="Z77" s="218" t="s">
        <v>532</v>
      </c>
    </row>
    <row r="104" spans="17:17" x14ac:dyDescent="0.35">
      <c r="Q104" s="217" t="s">
        <v>533</v>
      </c>
    </row>
    <row r="131" spans="17:17" x14ac:dyDescent="0.35">
      <c r="Q131" s="217" t="s">
        <v>534</v>
      </c>
    </row>
    <row r="161" spans="17:31" x14ac:dyDescent="0.35">
      <c r="Q161" s="217" t="s">
        <v>535</v>
      </c>
      <c r="AE161" s="217" t="s">
        <v>536</v>
      </c>
    </row>
    <row r="188" spans="2:6" x14ac:dyDescent="0.35">
      <c r="B188" s="116" t="s">
        <v>307</v>
      </c>
      <c r="F188" s="6"/>
    </row>
    <row r="189" spans="2:6" x14ac:dyDescent="0.35">
      <c r="B189" s="6" t="s">
        <v>483</v>
      </c>
    </row>
    <row r="191" spans="2:6" x14ac:dyDescent="0.35">
      <c r="B191" s="6" t="s">
        <v>306</v>
      </c>
    </row>
  </sheetData>
  <mergeCells count="8">
    <mergeCell ref="B33:O33"/>
    <mergeCell ref="B6:O6"/>
    <mergeCell ref="C21:H21"/>
    <mergeCell ref="K21:Q21"/>
    <mergeCell ref="C25:H25"/>
    <mergeCell ref="K25:Q25"/>
    <mergeCell ref="C28:H28"/>
    <mergeCell ref="K28:Q28"/>
  </mergeCells>
  <hyperlinks>
    <hyperlink ref="B191" r:id="rId1" xr:uid="{EA7C4D3E-4FF0-48D1-8F01-DCE659CE38B8}"/>
    <hyperlink ref="B189" r:id="rId2" xr:uid="{D81D3053-D8C1-469F-9A20-FEA8D32C5788}"/>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37BE-DF37-4A90-A002-C086A3214AB4}">
  <sheetPr>
    <tabColor theme="8"/>
  </sheetPr>
  <dimension ref="A1:I17"/>
  <sheetViews>
    <sheetView tabSelected="1" zoomScale="80" zoomScaleNormal="80" workbookViewId="0">
      <selection activeCell="E12" sqref="E12"/>
    </sheetView>
  </sheetViews>
  <sheetFormatPr defaultColWidth="9.1796875" defaultRowHeight="14.5" x14ac:dyDescent="0.35"/>
  <cols>
    <col min="1" max="1" width="30.81640625" style="1" customWidth="1"/>
    <col min="2" max="2" width="74.54296875" style="1" customWidth="1"/>
    <col min="3" max="3" width="56.453125" style="1" customWidth="1"/>
    <col min="4" max="4" width="22.81640625" style="1" customWidth="1"/>
    <col min="5" max="5" width="9.1796875" style="1"/>
    <col min="6" max="6" width="15.1796875" style="1" customWidth="1"/>
    <col min="7" max="7" width="9.7265625" style="1" bestFit="1" customWidth="1"/>
    <col min="8" max="16384" width="9.1796875" style="1"/>
  </cols>
  <sheetData>
    <row r="1" spans="1:9" s="3" customFormat="1" ht="36.75" customHeight="1" x14ac:dyDescent="0.6">
      <c r="A1" s="9" t="s">
        <v>479</v>
      </c>
    </row>
    <row r="2" spans="1:9" s="3" customFormat="1" ht="17.25" customHeight="1" x14ac:dyDescent="0.35">
      <c r="A2" s="199" t="s">
        <v>1</v>
      </c>
    </row>
    <row r="4" spans="1:9" x14ac:dyDescent="0.35">
      <c r="A4" s="1" t="s">
        <v>330</v>
      </c>
    </row>
    <row r="6" spans="1:9" x14ac:dyDescent="0.35">
      <c r="A6" s="11" t="s">
        <v>106</v>
      </c>
      <c r="B6" s="11" t="s">
        <v>2</v>
      </c>
      <c r="C6" s="11" t="s">
        <v>3</v>
      </c>
      <c r="D6" s="11" t="s">
        <v>4</v>
      </c>
      <c r="G6" s="11" t="s">
        <v>6</v>
      </c>
      <c r="I6" s="11" t="s">
        <v>430</v>
      </c>
    </row>
    <row r="7" spans="1:9" x14ac:dyDescent="0.35">
      <c r="A7" s="203" t="s">
        <v>107</v>
      </c>
      <c r="B7" s="203" t="s">
        <v>445</v>
      </c>
      <c r="C7" s="203" t="s">
        <v>314</v>
      </c>
      <c r="D7" s="203" t="s">
        <v>446</v>
      </c>
      <c r="E7" s="203"/>
      <c r="F7" s="203"/>
      <c r="G7" s="204">
        <v>45352</v>
      </c>
      <c r="I7" s="1" t="s">
        <v>447</v>
      </c>
    </row>
    <row r="8" spans="1:9" x14ac:dyDescent="0.35">
      <c r="A8" s="203" t="s">
        <v>108</v>
      </c>
      <c r="B8" s="203" t="s">
        <v>439</v>
      </c>
      <c r="C8" s="203" t="s">
        <v>5</v>
      </c>
      <c r="D8" s="203" t="s">
        <v>440</v>
      </c>
      <c r="E8" s="203"/>
      <c r="F8" s="203"/>
      <c r="G8" s="204">
        <v>45323</v>
      </c>
      <c r="I8" s="1" t="s">
        <v>315</v>
      </c>
    </row>
    <row r="9" spans="1:9" x14ac:dyDescent="0.35">
      <c r="A9" s="203" t="s">
        <v>109</v>
      </c>
      <c r="B9" s="203" t="s">
        <v>511</v>
      </c>
      <c r="C9" s="203" t="s">
        <v>110</v>
      </c>
      <c r="D9" s="203" t="s">
        <v>323</v>
      </c>
      <c r="E9" s="203"/>
      <c r="F9" s="203"/>
      <c r="G9" s="204">
        <v>45444</v>
      </c>
      <c r="I9" s="1" t="s">
        <v>431</v>
      </c>
    </row>
    <row r="10" spans="1:9" x14ac:dyDescent="0.35">
      <c r="A10" s="203" t="s">
        <v>109</v>
      </c>
      <c r="B10" s="203" t="s">
        <v>511</v>
      </c>
      <c r="C10" s="203" t="s">
        <v>37</v>
      </c>
      <c r="D10" s="203" t="s">
        <v>324</v>
      </c>
      <c r="E10" s="203"/>
      <c r="F10" s="203"/>
      <c r="G10" s="204">
        <v>45444</v>
      </c>
      <c r="I10" s="1" t="s">
        <v>431</v>
      </c>
    </row>
    <row r="11" spans="1:9" x14ac:dyDescent="0.35">
      <c r="A11" s="203" t="s">
        <v>109</v>
      </c>
      <c r="B11" s="203" t="s">
        <v>511</v>
      </c>
      <c r="C11" s="203" t="s">
        <v>39</v>
      </c>
      <c r="D11" s="203" t="s">
        <v>323</v>
      </c>
      <c r="E11" s="203"/>
      <c r="F11" s="203"/>
      <c r="G11" s="204">
        <v>45444</v>
      </c>
      <c r="I11" s="1" t="s">
        <v>431</v>
      </c>
    </row>
    <row r="12" spans="1:9" x14ac:dyDescent="0.35">
      <c r="A12" s="203" t="s">
        <v>135</v>
      </c>
      <c r="B12" s="203" t="s">
        <v>509</v>
      </c>
      <c r="C12" s="203" t="s">
        <v>125</v>
      </c>
      <c r="D12" s="203" t="s">
        <v>326</v>
      </c>
      <c r="E12" s="203"/>
      <c r="F12" s="203"/>
      <c r="G12" s="204">
        <v>45474</v>
      </c>
      <c r="I12" s="1" t="s">
        <v>325</v>
      </c>
    </row>
    <row r="13" spans="1:9" x14ac:dyDescent="0.35">
      <c r="A13" s="203" t="s">
        <v>135</v>
      </c>
      <c r="B13" s="203" t="s">
        <v>509</v>
      </c>
      <c r="C13" s="203" t="s">
        <v>126</v>
      </c>
      <c r="D13" s="203" t="s">
        <v>327</v>
      </c>
      <c r="E13" s="203"/>
      <c r="F13" s="203"/>
      <c r="G13" s="204">
        <v>45474</v>
      </c>
      <c r="I13" s="1" t="s">
        <v>325</v>
      </c>
    </row>
    <row r="14" spans="1:9" x14ac:dyDescent="0.35">
      <c r="A14" s="203" t="s">
        <v>135</v>
      </c>
      <c r="B14" s="203" t="s">
        <v>509</v>
      </c>
      <c r="C14" s="203" t="s">
        <v>127</v>
      </c>
      <c r="D14" s="203" t="s">
        <v>328</v>
      </c>
      <c r="E14" s="203"/>
      <c r="F14" s="203"/>
      <c r="G14" s="204">
        <v>45474</v>
      </c>
      <c r="I14" s="1" t="s">
        <v>325</v>
      </c>
    </row>
    <row r="15" spans="1:9" x14ac:dyDescent="0.35">
      <c r="A15" s="203" t="s">
        <v>135</v>
      </c>
      <c r="B15" s="203" t="s">
        <v>509</v>
      </c>
      <c r="C15" s="203" t="s">
        <v>128</v>
      </c>
      <c r="D15" s="203" t="s">
        <v>329</v>
      </c>
      <c r="E15" s="203"/>
      <c r="F15" s="203"/>
      <c r="G15" s="204">
        <v>45474</v>
      </c>
      <c r="I15" s="1" t="s">
        <v>325</v>
      </c>
    </row>
    <row r="17" spans="1:9" x14ac:dyDescent="0.35">
      <c r="A17" s="1" t="s">
        <v>438</v>
      </c>
      <c r="B17" s="203" t="s">
        <v>510</v>
      </c>
      <c r="C17" s="203" t="s">
        <v>530</v>
      </c>
      <c r="D17" s="203" t="s">
        <v>398</v>
      </c>
      <c r="E17" s="203"/>
      <c r="F17" s="203"/>
      <c r="G17" s="204">
        <v>45474</v>
      </c>
      <c r="I17" s="1" t="s">
        <v>523</v>
      </c>
    </row>
  </sheetData>
  <pageMargins left="0.7" right="0.7" top="0.75" bottom="0.75" header="0.3" footer="0.3"/>
  <pageSetup orientation="portrait" r:id="rId1"/>
  <headerFooter>
    <oddFooter>&amp;L&amp;1#&amp;"Rockwell"&amp;9&amp;K0078D7Information Classification: General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C56F3-61D0-4DDA-A04E-15978CDE391B}">
  <sheetPr>
    <tabColor theme="4" tint="0.59999389629810485"/>
  </sheetPr>
  <dimension ref="A1:L39"/>
  <sheetViews>
    <sheetView zoomScale="80" zoomScaleNormal="80" workbookViewId="0">
      <selection activeCell="F32" sqref="F32"/>
    </sheetView>
  </sheetViews>
  <sheetFormatPr defaultColWidth="9.1796875" defaultRowHeight="14.5" x14ac:dyDescent="0.35"/>
  <cols>
    <col min="1" max="7" width="9.1796875" style="1"/>
    <col min="8" max="8" width="9.453125" style="1" customWidth="1"/>
    <col min="9" max="9" width="9.1796875" style="1"/>
    <col min="10" max="10" width="10.81640625" style="1" customWidth="1"/>
    <col min="11" max="11" width="14.81640625" style="1" customWidth="1"/>
    <col min="12" max="12" width="14.26953125" style="1" customWidth="1"/>
    <col min="13" max="16384" width="9.1796875" style="1"/>
  </cols>
  <sheetData>
    <row r="1" spans="1:12" s="3" customFormat="1" ht="36.75" customHeight="1" x14ac:dyDescent="0.6">
      <c r="A1" s="9" t="s">
        <v>445</v>
      </c>
    </row>
    <row r="2" spans="1:12" s="3" customFormat="1" ht="17.25" customHeight="1" x14ac:dyDescent="0.35"/>
    <row r="3" spans="1:12" x14ac:dyDescent="0.35">
      <c r="A3" s="6" t="s">
        <v>480</v>
      </c>
    </row>
    <row r="6" spans="1:12" ht="15.5" x14ac:dyDescent="0.35">
      <c r="B6" s="19" t="s">
        <v>310</v>
      </c>
    </row>
    <row r="8" spans="1:12" x14ac:dyDescent="0.35">
      <c r="B8" s="1" t="s">
        <v>448</v>
      </c>
    </row>
    <row r="9" spans="1:12" ht="15.5" x14ac:dyDescent="0.35">
      <c r="B9" s="12"/>
    </row>
    <row r="10" spans="1:12" x14ac:dyDescent="0.35">
      <c r="B10" s="21" t="s">
        <v>7</v>
      </c>
      <c r="C10" s="35">
        <v>2022</v>
      </c>
      <c r="D10" s="35">
        <v>2023</v>
      </c>
      <c r="E10" s="35">
        <v>2024</v>
      </c>
      <c r="F10" s="35">
        <v>2025</v>
      </c>
      <c r="G10" s="35">
        <v>2026</v>
      </c>
      <c r="H10" s="35">
        <v>2027</v>
      </c>
      <c r="I10" s="35">
        <v>2028</v>
      </c>
      <c r="J10" s="35">
        <v>2029</v>
      </c>
      <c r="K10" s="22" t="s">
        <v>442</v>
      </c>
      <c r="L10" s="22" t="s">
        <v>443</v>
      </c>
    </row>
    <row r="11" spans="1:12" x14ac:dyDescent="0.35">
      <c r="B11" s="48" t="s">
        <v>8</v>
      </c>
      <c r="C11" s="49">
        <v>10984.433023592788</v>
      </c>
      <c r="D11" s="49">
        <v>9417.5710953626076</v>
      </c>
      <c r="E11" s="49">
        <v>10247.537312481247</v>
      </c>
      <c r="F11" s="49">
        <v>12741.730936239272</v>
      </c>
      <c r="G11" s="49">
        <v>17048.399709886889</v>
      </c>
      <c r="H11" s="49">
        <v>20556.789143307222</v>
      </c>
      <c r="I11" s="49">
        <v>23278.676858162125</v>
      </c>
      <c r="J11" s="49">
        <v>25107.925484367213</v>
      </c>
      <c r="K11" s="33">
        <v>0.12535735871290465</v>
      </c>
      <c r="L11" s="33">
        <v>0.17754809427374485</v>
      </c>
    </row>
    <row r="12" spans="1:12" x14ac:dyDescent="0.35">
      <c r="B12" s="48" t="s">
        <v>9</v>
      </c>
      <c r="C12" s="49">
        <v>225.29259091593403</v>
      </c>
      <c r="D12" s="49">
        <v>233.54972570695176</v>
      </c>
      <c r="E12" s="49">
        <v>228.79302738710405</v>
      </c>
      <c r="F12" s="49">
        <v>224.15435366007716</v>
      </c>
      <c r="G12" s="49">
        <v>219.6278334780595</v>
      </c>
      <c r="H12" s="49">
        <v>215.20858462457298</v>
      </c>
      <c r="I12" s="49">
        <v>210.89251830962411</v>
      </c>
      <c r="J12" s="49">
        <v>206.80321427415043</v>
      </c>
      <c r="K12" s="33">
        <v>-1.2158661105951096E-2</v>
      </c>
      <c r="L12" s="33">
        <v>-2.0067141283699463E-2</v>
      </c>
    </row>
    <row r="13" spans="1:12" x14ac:dyDescent="0.35">
      <c r="B13" s="48" t="s">
        <v>309</v>
      </c>
      <c r="C13" s="49">
        <v>368.76525447387525</v>
      </c>
      <c r="D13" s="49">
        <v>235.83734338247399</v>
      </c>
      <c r="E13" s="49">
        <v>185.1517392464126</v>
      </c>
      <c r="F13" s="49">
        <v>148.86050103692654</v>
      </c>
      <c r="G13" s="49">
        <v>122.18319267425376</v>
      </c>
      <c r="H13" s="49">
        <v>107.24014110420217</v>
      </c>
      <c r="I13" s="49">
        <v>96.570398191986541</v>
      </c>
      <c r="J13" s="49">
        <v>89.18255413254856</v>
      </c>
      <c r="K13" s="33">
        <v>-0.18354388801407251</v>
      </c>
      <c r="L13" s="33">
        <v>-0.14962355486603263</v>
      </c>
    </row>
    <row r="14" spans="1:12" x14ac:dyDescent="0.35">
      <c r="B14" s="21" t="s">
        <v>11</v>
      </c>
      <c r="C14" s="50">
        <v>11578.490868982599</v>
      </c>
      <c r="D14" s="50">
        <v>9886.9581644520331</v>
      </c>
      <c r="E14" s="50">
        <v>10661.482079114763</v>
      </c>
      <c r="F14" s="50">
        <v>13114.745790936275</v>
      </c>
      <c r="G14" s="50">
        <v>17390.2107360392</v>
      </c>
      <c r="H14" s="50">
        <v>20879.237869035995</v>
      </c>
      <c r="I14" s="50">
        <v>23586.139774663738</v>
      </c>
      <c r="J14" s="50">
        <v>25403.911252773913</v>
      </c>
      <c r="K14" s="51">
        <v>0.11879316425239006</v>
      </c>
      <c r="L14" s="51">
        <v>0.17032454920585538</v>
      </c>
    </row>
    <row r="15" spans="1:12" x14ac:dyDescent="0.35">
      <c r="B15" s="18"/>
      <c r="C15" s="18"/>
      <c r="D15" s="18"/>
      <c r="E15" s="18"/>
      <c r="F15" s="18"/>
      <c r="G15" s="18"/>
      <c r="H15" s="18"/>
      <c r="I15" s="18"/>
      <c r="J15" s="18"/>
      <c r="K15" s="18"/>
      <c r="L15" s="15"/>
    </row>
    <row r="16" spans="1:12" x14ac:dyDescent="0.35">
      <c r="B16" s="48" t="s">
        <v>8</v>
      </c>
      <c r="C16" s="17">
        <v>0.94869298148507242</v>
      </c>
      <c r="D16" s="17">
        <v>0.95252462271185911</v>
      </c>
      <c r="E16" s="17">
        <v>0.96117380645938422</v>
      </c>
      <c r="F16" s="17">
        <v>0.97155759931276764</v>
      </c>
      <c r="G16" s="17">
        <v>0.98034463001394534</v>
      </c>
      <c r="H16" s="17">
        <v>0.98455648966924381</v>
      </c>
      <c r="I16" s="17">
        <v>0.98696425445456359</v>
      </c>
      <c r="J16" s="17">
        <v>0.98834881111567496</v>
      </c>
      <c r="K16" s="134"/>
      <c r="L16" s="15"/>
    </row>
    <row r="17" spans="2:12" x14ac:dyDescent="0.35">
      <c r="B17" s="48" t="s">
        <v>9</v>
      </c>
      <c r="C17" s="17">
        <v>1.94578545222561E-2</v>
      </c>
      <c r="D17" s="17">
        <v>2.3621999994565147E-2</v>
      </c>
      <c r="E17" s="17">
        <v>2.1459776951207991E-2</v>
      </c>
      <c r="F17" s="17">
        <v>1.7091780293217149E-2</v>
      </c>
      <c r="G17" s="17">
        <v>1.2629394595138874E-2</v>
      </c>
      <c r="H17" s="17">
        <v>1.0307300772875829E-2</v>
      </c>
      <c r="I17" s="17">
        <v>8.9413749059591829E-3</v>
      </c>
      <c r="J17" s="17">
        <v>8.1406052877613135E-3</v>
      </c>
      <c r="K17" s="134"/>
      <c r="L17" s="15"/>
    </row>
    <row r="18" spans="2:12" x14ac:dyDescent="0.35">
      <c r="B18" s="52" t="s">
        <v>309</v>
      </c>
      <c r="C18" s="17">
        <v>3.1849163992671403E-2</v>
      </c>
      <c r="D18" s="17">
        <v>2.3853377293575798E-2</v>
      </c>
      <c r="E18" s="17">
        <v>1.7366416589407803E-2</v>
      </c>
      <c r="F18" s="17">
        <v>1.1350620394015219E-2</v>
      </c>
      <c r="G18" s="17">
        <v>7.0259753909159492E-3</v>
      </c>
      <c r="H18" s="17">
        <v>5.1362095578804529E-3</v>
      </c>
      <c r="I18" s="17">
        <v>4.0943706394771136E-3</v>
      </c>
      <c r="J18" s="17">
        <v>3.5105835965637184E-3</v>
      </c>
      <c r="K18" s="134"/>
      <c r="L18" s="15"/>
    </row>
    <row r="19" spans="2:12" x14ac:dyDescent="0.35">
      <c r="B19" s="21" t="s">
        <v>11</v>
      </c>
      <c r="C19" s="22">
        <v>1</v>
      </c>
      <c r="D19" s="22">
        <v>1</v>
      </c>
      <c r="E19" s="22">
        <v>1</v>
      </c>
      <c r="F19" s="22">
        <v>1</v>
      </c>
      <c r="G19" s="22">
        <v>1.0000000000000002</v>
      </c>
      <c r="H19" s="22">
        <v>1</v>
      </c>
      <c r="I19" s="22">
        <v>0.99999999999999989</v>
      </c>
      <c r="J19" s="22">
        <v>1</v>
      </c>
      <c r="K19" s="134"/>
      <c r="L19" s="15"/>
    </row>
    <row r="20" spans="2:12" x14ac:dyDescent="0.35">
      <c r="B20" s="14" t="s">
        <v>12</v>
      </c>
      <c r="C20" s="15"/>
      <c r="D20" s="15"/>
      <c r="E20" s="15"/>
      <c r="F20" s="15"/>
      <c r="G20" s="15"/>
      <c r="H20" s="15"/>
      <c r="I20" s="15"/>
      <c r="J20" s="16"/>
      <c r="K20" s="17"/>
      <c r="L20" s="16" t="s">
        <v>444</v>
      </c>
    </row>
    <row r="26" spans="2:12" x14ac:dyDescent="0.35">
      <c r="B26" s="20" t="s">
        <v>0</v>
      </c>
    </row>
    <row r="28" spans="2:12" x14ac:dyDescent="0.35">
      <c r="B28" s="11" t="s">
        <v>2</v>
      </c>
      <c r="H28" s="11" t="s">
        <v>6</v>
      </c>
      <c r="J28" s="11" t="s">
        <v>13</v>
      </c>
    </row>
    <row r="29" spans="2:12" x14ac:dyDescent="0.35">
      <c r="B29" s="1" t="s">
        <v>445</v>
      </c>
      <c r="H29" s="88">
        <v>45352</v>
      </c>
      <c r="J29" s="1" t="s">
        <v>15</v>
      </c>
    </row>
    <row r="33" spans="2:11" x14ac:dyDescent="0.35">
      <c r="B33" s="20" t="s">
        <v>14</v>
      </c>
    </row>
    <row r="35" spans="2:11" ht="67.5" customHeight="1" x14ac:dyDescent="0.35">
      <c r="B35" s="223" t="s">
        <v>312</v>
      </c>
      <c r="C35" s="222"/>
      <c r="D35" s="222"/>
      <c r="E35" s="222"/>
      <c r="F35" s="222"/>
      <c r="G35" s="222"/>
      <c r="H35" s="222"/>
      <c r="I35" s="222"/>
      <c r="J35" s="222"/>
      <c r="K35" s="222"/>
    </row>
    <row r="37" spans="2:11" ht="39.75" customHeight="1" x14ac:dyDescent="0.35">
      <c r="B37" s="223" t="s">
        <v>313</v>
      </c>
      <c r="C37" s="222"/>
      <c r="D37" s="222"/>
      <c r="E37" s="222"/>
      <c r="F37" s="222"/>
      <c r="G37" s="222"/>
      <c r="H37" s="222"/>
      <c r="I37" s="222"/>
      <c r="J37" s="222"/>
      <c r="K37" s="222"/>
    </row>
    <row r="39" spans="2:11" ht="33" customHeight="1" x14ac:dyDescent="0.35">
      <c r="B39" s="223" t="s">
        <v>311</v>
      </c>
      <c r="C39" s="222"/>
      <c r="D39" s="222"/>
      <c r="E39" s="222"/>
      <c r="F39" s="222"/>
      <c r="G39" s="222"/>
      <c r="H39" s="222"/>
      <c r="I39" s="222"/>
      <c r="J39" s="222"/>
      <c r="K39" s="222"/>
    </row>
  </sheetData>
  <mergeCells count="3">
    <mergeCell ref="B35:K35"/>
    <mergeCell ref="B37:K37"/>
    <mergeCell ref="B39:K39"/>
  </mergeCells>
  <hyperlinks>
    <hyperlink ref="A3" location="FIXED!A1" display="Back to FIXED menu" xr:uid="{E7130404-AB20-48D9-BC53-33C0BE3C8783}"/>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AEDA-960A-48AA-B625-6F8A14C1B916}">
  <sheetPr>
    <tabColor theme="4" tint="0.59999389629810485"/>
  </sheetPr>
  <dimension ref="A1:O41"/>
  <sheetViews>
    <sheetView zoomScale="80" zoomScaleNormal="80" workbookViewId="0">
      <selection activeCell="P35" sqref="P35"/>
    </sheetView>
  </sheetViews>
  <sheetFormatPr defaultColWidth="9.1796875" defaultRowHeight="14.5" x14ac:dyDescent="0.35"/>
  <cols>
    <col min="1" max="1" width="9.1796875" style="1"/>
    <col min="2" max="2" width="29.81640625" style="1" customWidth="1"/>
    <col min="3" max="7" width="9.1796875" style="1"/>
    <col min="8" max="8" width="10.54296875" style="1" customWidth="1"/>
    <col min="9" max="9" width="11.26953125" style="1" customWidth="1"/>
    <col min="10" max="10" width="10.1796875" style="1" customWidth="1"/>
    <col min="11" max="11" width="15.1796875" style="1" customWidth="1"/>
    <col min="12" max="12" width="13.1796875" style="1" customWidth="1"/>
    <col min="13" max="16384" width="9.1796875" style="1"/>
  </cols>
  <sheetData>
    <row r="1" spans="1:15" s="3" customFormat="1" ht="36.75" customHeight="1" x14ac:dyDescent="0.6">
      <c r="A1" s="9" t="s">
        <v>441</v>
      </c>
    </row>
    <row r="2" spans="1:15" s="3" customFormat="1" ht="17.25" customHeight="1" x14ac:dyDescent="0.35"/>
    <row r="3" spans="1:15" x14ac:dyDescent="0.35">
      <c r="A3" s="6" t="s">
        <v>480</v>
      </c>
    </row>
    <row r="6" spans="1:15" ht="15.5" x14ac:dyDescent="0.35">
      <c r="B6" s="19" t="s">
        <v>16</v>
      </c>
      <c r="O6" s="27"/>
    </row>
    <row r="7" spans="1:15" ht="15.5" x14ac:dyDescent="0.35">
      <c r="O7" s="19"/>
    </row>
    <row r="8" spans="1:15" x14ac:dyDescent="0.35">
      <c r="B8" s="1" t="s">
        <v>448</v>
      </c>
    </row>
    <row r="9" spans="1:15" x14ac:dyDescent="0.35">
      <c r="B9" s="189"/>
    </row>
    <row r="10" spans="1:15" x14ac:dyDescent="0.35">
      <c r="B10" s="178" t="s">
        <v>17</v>
      </c>
      <c r="C10" s="179">
        <v>2022</v>
      </c>
      <c r="D10" s="179">
        <v>2023</v>
      </c>
      <c r="E10" s="179">
        <v>2024</v>
      </c>
      <c r="F10" s="179">
        <v>2025</v>
      </c>
      <c r="G10" s="179">
        <v>2026</v>
      </c>
      <c r="H10" s="179">
        <v>2027</v>
      </c>
      <c r="I10" s="179">
        <v>2028</v>
      </c>
      <c r="J10" s="179">
        <v>2029</v>
      </c>
      <c r="K10" s="179" t="s">
        <v>442</v>
      </c>
      <c r="L10" s="179" t="s">
        <v>443</v>
      </c>
    </row>
    <row r="11" spans="1:15" x14ac:dyDescent="0.35">
      <c r="B11" s="183" t="s">
        <v>18</v>
      </c>
      <c r="C11" s="187">
        <v>678.71563963799986</v>
      </c>
      <c r="D11" s="187">
        <v>626.5345425999999</v>
      </c>
      <c r="E11" s="187">
        <v>606.14517109527719</v>
      </c>
      <c r="F11" s="187">
        <v>610.52111498871704</v>
      </c>
      <c r="G11" s="187">
        <v>624.70976201797885</v>
      </c>
      <c r="H11" s="187">
        <v>584.68409525963466</v>
      </c>
      <c r="I11" s="187">
        <v>521.78144605462739</v>
      </c>
      <c r="J11" s="187">
        <v>458.70989560741907</v>
      </c>
      <c r="K11" s="188">
        <v>-4.7793193491033392E-2</v>
      </c>
      <c r="L11" s="188">
        <v>-4.356346896715102E-2</v>
      </c>
    </row>
    <row r="12" spans="1:15" x14ac:dyDescent="0.35">
      <c r="B12" s="185" t="s">
        <v>19</v>
      </c>
      <c r="C12" s="187">
        <v>266.54305179969407</v>
      </c>
      <c r="D12" s="187">
        <v>232.13199410999999</v>
      </c>
      <c r="E12" s="187">
        <v>280.55809019242156</v>
      </c>
      <c r="F12" s="187">
        <v>337.13685384710499</v>
      </c>
      <c r="G12" s="187">
        <v>378.49072494618139</v>
      </c>
      <c r="H12" s="187">
        <v>334.29864284711374</v>
      </c>
      <c r="I12" s="187">
        <v>286.56929354239469</v>
      </c>
      <c r="J12" s="187">
        <v>238.38715553482885</v>
      </c>
      <c r="K12" s="188">
        <v>-1.3858045812532471E-2</v>
      </c>
      <c r="L12" s="188">
        <v>3.805781656305518E-3</v>
      </c>
    </row>
    <row r="13" spans="1:15" x14ac:dyDescent="0.35">
      <c r="B13" s="180" t="s">
        <v>11</v>
      </c>
      <c r="C13" s="181">
        <v>945.25869143769387</v>
      </c>
      <c r="D13" s="181">
        <v>858.66653670999995</v>
      </c>
      <c r="E13" s="181">
        <v>886.70326128769875</v>
      </c>
      <c r="F13" s="181">
        <v>947.65796883582198</v>
      </c>
      <c r="G13" s="181">
        <v>1003.2004869641603</v>
      </c>
      <c r="H13" s="181">
        <v>918.98273810674846</v>
      </c>
      <c r="I13" s="181">
        <v>808.35073959702208</v>
      </c>
      <c r="J13" s="181">
        <v>697.09705114224789</v>
      </c>
      <c r="K13" s="182">
        <v>-3.7351317485022517E-2</v>
      </c>
      <c r="L13" s="182">
        <v>-2.9340390965234553E-2</v>
      </c>
    </row>
    <row r="14" spans="1:15" x14ac:dyDescent="0.35">
      <c r="B14" s="183" t="s">
        <v>20</v>
      </c>
      <c r="C14" s="184"/>
      <c r="D14" s="184">
        <v>-9.1606832618477574E-2</v>
      </c>
      <c r="E14" s="184">
        <v>3.2651469900203844E-2</v>
      </c>
      <c r="F14" s="184">
        <v>6.8743073595559867E-2</v>
      </c>
      <c r="G14" s="184">
        <v>5.8610300292806228E-2</v>
      </c>
      <c r="H14" s="184">
        <v>-8.3949070950182447E-2</v>
      </c>
      <c r="I14" s="184">
        <v>-0.12038528464380738</v>
      </c>
      <c r="J14" s="184">
        <v>-0.13763046534754975</v>
      </c>
      <c r="K14" s="183"/>
      <c r="L14" s="183"/>
    </row>
    <row r="15" spans="1:15" x14ac:dyDescent="0.35">
      <c r="B15" s="23"/>
      <c r="C15" s="23"/>
      <c r="D15" s="23"/>
      <c r="E15" s="23"/>
      <c r="F15" s="23"/>
      <c r="G15" s="23"/>
      <c r="H15" s="23"/>
      <c r="I15" s="23"/>
      <c r="J15" s="23"/>
      <c r="K15" s="23"/>
      <c r="L15" s="23"/>
    </row>
    <row r="16" spans="1:15" x14ac:dyDescent="0.35">
      <c r="B16" s="183" t="s">
        <v>18</v>
      </c>
      <c r="C16" s="184">
        <v>0.71802105157658525</v>
      </c>
      <c r="D16" s="184">
        <v>0.72965990383249479</v>
      </c>
      <c r="E16" s="184">
        <v>0.683594160029381</v>
      </c>
      <c r="F16" s="184">
        <v>0.64424205258225131</v>
      </c>
      <c r="G16" s="184">
        <v>0.62271676512882002</v>
      </c>
      <c r="H16" s="184">
        <v>0.63622968203317665</v>
      </c>
      <c r="I16" s="184">
        <v>0.64548892021147297</v>
      </c>
      <c r="J16" s="184">
        <v>0.65802874198906325</v>
      </c>
      <c r="K16" s="23"/>
      <c r="L16" s="23"/>
    </row>
    <row r="17" spans="2:12" x14ac:dyDescent="0.35">
      <c r="B17" s="185" t="s">
        <v>19</v>
      </c>
      <c r="C17" s="186">
        <v>0.28197894842341481</v>
      </c>
      <c r="D17" s="186">
        <v>0.27034009616750515</v>
      </c>
      <c r="E17" s="186">
        <v>0.316405839970619</v>
      </c>
      <c r="F17" s="186">
        <v>0.3557579474177488</v>
      </c>
      <c r="G17" s="186">
        <v>0.37728323487117993</v>
      </c>
      <c r="H17" s="186">
        <v>0.36377031796682324</v>
      </c>
      <c r="I17" s="186">
        <v>0.35451107978852697</v>
      </c>
      <c r="J17" s="186">
        <v>0.34197125801093681</v>
      </c>
      <c r="K17" s="23"/>
      <c r="L17" s="23"/>
    </row>
    <row r="18" spans="2:12" x14ac:dyDescent="0.35">
      <c r="B18" s="21" t="s">
        <v>11</v>
      </c>
      <c r="C18" s="22">
        <v>1</v>
      </c>
      <c r="D18" s="22">
        <v>1</v>
      </c>
      <c r="E18" s="22">
        <v>1</v>
      </c>
      <c r="F18" s="22">
        <v>1</v>
      </c>
      <c r="G18" s="22">
        <v>1</v>
      </c>
      <c r="H18" s="22">
        <v>0.99999999999999989</v>
      </c>
      <c r="I18" s="22">
        <v>1</v>
      </c>
      <c r="J18" s="22">
        <v>1</v>
      </c>
      <c r="K18" s="23"/>
      <c r="L18" s="23"/>
    </row>
    <row r="19" spans="2:12" x14ac:dyDescent="0.35">
      <c r="B19" s="24" t="s">
        <v>12</v>
      </c>
      <c r="C19" s="25"/>
      <c r="D19" s="25"/>
      <c r="E19" s="25"/>
      <c r="F19" s="25"/>
      <c r="G19" s="25"/>
      <c r="H19" s="25"/>
      <c r="I19" s="25"/>
      <c r="J19" s="26" t="s">
        <v>444</v>
      </c>
    </row>
    <row r="26" spans="2:12" x14ac:dyDescent="0.35">
      <c r="B26" s="20" t="s">
        <v>0</v>
      </c>
    </row>
    <row r="28" spans="2:12" x14ac:dyDescent="0.35">
      <c r="B28" s="11" t="s">
        <v>2</v>
      </c>
      <c r="H28" s="11" t="s">
        <v>6</v>
      </c>
      <c r="J28" s="11" t="s">
        <v>13</v>
      </c>
    </row>
    <row r="29" spans="2:12" x14ac:dyDescent="0.35">
      <c r="B29" s="1" t="s">
        <v>439</v>
      </c>
      <c r="H29" s="88">
        <v>45323</v>
      </c>
      <c r="J29" s="1" t="s">
        <v>15</v>
      </c>
    </row>
    <row r="33" spans="2:11" x14ac:dyDescent="0.35">
      <c r="B33" s="20" t="s">
        <v>14</v>
      </c>
    </row>
    <row r="35" spans="2:11" ht="45.75" customHeight="1" x14ac:dyDescent="0.35">
      <c r="B35" s="223" t="s">
        <v>316</v>
      </c>
      <c r="C35" s="223"/>
      <c r="D35" s="223"/>
      <c r="E35" s="223"/>
      <c r="F35" s="223"/>
      <c r="G35" s="223"/>
      <c r="H35" s="223"/>
      <c r="I35" s="223"/>
      <c r="J35" s="223"/>
      <c r="K35" s="223"/>
    </row>
    <row r="37" spans="2:11" ht="45.75" customHeight="1" x14ac:dyDescent="0.35">
      <c r="B37" s="223" t="s">
        <v>317</v>
      </c>
      <c r="C37" s="223"/>
      <c r="D37" s="223"/>
      <c r="E37" s="223"/>
      <c r="F37" s="223"/>
      <c r="G37" s="223"/>
      <c r="H37" s="223"/>
      <c r="I37" s="223"/>
      <c r="J37" s="223"/>
      <c r="K37" s="223"/>
    </row>
    <row r="39" spans="2:11" ht="33" customHeight="1" x14ac:dyDescent="0.35">
      <c r="B39" s="223" t="s">
        <v>318</v>
      </c>
      <c r="C39" s="222"/>
      <c r="D39" s="222"/>
      <c r="E39" s="222"/>
      <c r="F39" s="222"/>
      <c r="G39" s="222"/>
      <c r="H39" s="222"/>
      <c r="I39" s="222"/>
      <c r="J39" s="222"/>
      <c r="K39" s="222"/>
    </row>
    <row r="41" spans="2:11" ht="27" customHeight="1" x14ac:dyDescent="0.35">
      <c r="B41" s="223" t="s">
        <v>319</v>
      </c>
      <c r="C41" s="222"/>
      <c r="D41" s="222"/>
      <c r="E41" s="222"/>
      <c r="F41" s="222"/>
      <c r="G41" s="222"/>
      <c r="H41" s="222"/>
      <c r="I41" s="222"/>
      <c r="J41" s="222"/>
      <c r="K41" s="222"/>
    </row>
  </sheetData>
  <mergeCells count="4">
    <mergeCell ref="B35:K35"/>
    <mergeCell ref="B37:K37"/>
    <mergeCell ref="B39:K39"/>
    <mergeCell ref="B41:K41"/>
  </mergeCells>
  <hyperlinks>
    <hyperlink ref="A3" location="FIXED!A1" display="Back to FIXED menu" xr:uid="{BDBEF315-148B-46C7-A660-0B1F3770DD06}"/>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D40C4-58D5-427F-999B-49F9036FD57F}">
  <sheetPr>
    <tabColor theme="4" tint="0.59999389629810485"/>
  </sheetPr>
  <dimension ref="A1:N98"/>
  <sheetViews>
    <sheetView zoomScale="80" zoomScaleNormal="80" workbookViewId="0">
      <selection activeCell="L28" sqref="L28"/>
    </sheetView>
  </sheetViews>
  <sheetFormatPr defaultColWidth="9.1796875" defaultRowHeight="14.5" x14ac:dyDescent="0.35"/>
  <cols>
    <col min="1" max="1" width="9.1796875" style="1"/>
    <col min="2" max="2" width="36.81640625" style="1" customWidth="1"/>
    <col min="3" max="9" width="10.81640625" style="1" customWidth="1"/>
    <col min="10" max="10" width="11.453125" style="1" customWidth="1"/>
    <col min="11" max="11" width="17.453125" style="1" customWidth="1"/>
    <col min="12" max="12" width="14.26953125" style="1" customWidth="1"/>
    <col min="13" max="16384" width="9.1796875" style="1"/>
  </cols>
  <sheetData>
    <row r="1" spans="1:14" s="3" customFormat="1" ht="36.75" customHeight="1" x14ac:dyDescent="0.6">
      <c r="A1" s="9" t="s">
        <v>511</v>
      </c>
    </row>
    <row r="2" spans="1:14" s="3" customFormat="1" ht="17.25" customHeight="1" x14ac:dyDescent="0.35"/>
    <row r="3" spans="1:14" x14ac:dyDescent="0.35">
      <c r="A3" s="6" t="s">
        <v>480</v>
      </c>
    </row>
    <row r="6" spans="1:14" ht="15.5" x14ac:dyDescent="0.35">
      <c r="B6" s="108" t="s">
        <v>21</v>
      </c>
      <c r="N6" s="34"/>
    </row>
    <row r="8" spans="1:14" x14ac:dyDescent="0.35">
      <c r="B8" s="1" t="s">
        <v>22</v>
      </c>
    </row>
    <row r="10" spans="1:14" x14ac:dyDescent="0.35">
      <c r="B10" s="21" t="s">
        <v>23</v>
      </c>
      <c r="C10" s="35">
        <v>2021</v>
      </c>
      <c r="D10" s="35">
        <v>2022</v>
      </c>
      <c r="E10" s="35">
        <v>2023</v>
      </c>
      <c r="F10" s="35">
        <v>2024</v>
      </c>
      <c r="G10" s="35">
        <v>2025</v>
      </c>
      <c r="H10" s="35">
        <v>2026</v>
      </c>
      <c r="I10" s="35">
        <v>2027</v>
      </c>
      <c r="J10" s="35">
        <v>2028</v>
      </c>
      <c r="K10" s="35" t="s">
        <v>321</v>
      </c>
    </row>
    <row r="11" spans="1:14" x14ac:dyDescent="0.35">
      <c r="B11" s="53" t="s">
        <v>24</v>
      </c>
      <c r="C11" s="207">
        <v>66414</v>
      </c>
      <c r="D11" s="207">
        <v>71545</v>
      </c>
      <c r="E11" s="207">
        <v>77086</v>
      </c>
      <c r="F11" s="207">
        <v>81738</v>
      </c>
      <c r="G11" s="207">
        <v>86678</v>
      </c>
      <c r="H11" s="207">
        <v>91836</v>
      </c>
      <c r="I11" s="207">
        <v>96899</v>
      </c>
      <c r="J11" s="207">
        <v>101811</v>
      </c>
      <c r="K11" s="136">
        <v>6.9425164855301036E-2</v>
      </c>
    </row>
    <row r="12" spans="1:14" x14ac:dyDescent="0.35">
      <c r="B12" s="55" t="s">
        <v>25</v>
      </c>
      <c r="C12" s="207">
        <v>29517</v>
      </c>
      <c r="D12" s="207">
        <v>33379</v>
      </c>
      <c r="E12" s="207">
        <v>37435</v>
      </c>
      <c r="F12" s="207">
        <v>40457</v>
      </c>
      <c r="G12" s="207">
        <v>43534</v>
      </c>
      <c r="H12" s="207">
        <v>46658</v>
      </c>
      <c r="I12" s="207">
        <v>49630</v>
      </c>
      <c r="J12" s="207">
        <v>52473</v>
      </c>
      <c r="K12" s="136">
        <v>7.8109228297096323E-2</v>
      </c>
    </row>
    <row r="13" spans="1:14" x14ac:dyDescent="0.35">
      <c r="B13" s="55" t="s">
        <v>26</v>
      </c>
      <c r="C13" s="207">
        <v>36897</v>
      </c>
      <c r="D13" s="207">
        <v>38166</v>
      </c>
      <c r="E13" s="207">
        <v>39651</v>
      </c>
      <c r="F13" s="207">
        <v>41281</v>
      </c>
      <c r="G13" s="207">
        <v>43144</v>
      </c>
      <c r="H13" s="207">
        <v>45178</v>
      </c>
      <c r="I13" s="207">
        <v>47269</v>
      </c>
      <c r="J13" s="207">
        <v>49337</v>
      </c>
      <c r="K13" s="136">
        <v>5.3199420991806301E-2</v>
      </c>
    </row>
    <row r="14" spans="1:14" x14ac:dyDescent="0.35">
      <c r="B14" s="56" t="s">
        <v>27</v>
      </c>
      <c r="C14" s="207">
        <v>712792</v>
      </c>
      <c r="D14" s="207">
        <v>780932</v>
      </c>
      <c r="E14" s="207">
        <v>842521</v>
      </c>
      <c r="F14" s="207">
        <v>891560</v>
      </c>
      <c r="G14" s="207">
        <v>936708</v>
      </c>
      <c r="H14" s="207">
        <v>977273</v>
      </c>
      <c r="I14" s="207">
        <v>1013065</v>
      </c>
      <c r="J14" s="207">
        <v>1043795</v>
      </c>
      <c r="K14" s="136">
        <v>5.5332017959862423E-2</v>
      </c>
    </row>
    <row r="15" spans="1:14" x14ac:dyDescent="0.35">
      <c r="B15" s="55" t="s">
        <v>28</v>
      </c>
      <c r="C15" s="207">
        <v>46660</v>
      </c>
      <c r="D15" s="207">
        <v>56131</v>
      </c>
      <c r="E15" s="207">
        <v>64950</v>
      </c>
      <c r="F15" s="207">
        <v>77151</v>
      </c>
      <c r="G15" s="207">
        <v>91121</v>
      </c>
      <c r="H15" s="207">
        <v>105788</v>
      </c>
      <c r="I15" s="207">
        <v>120246</v>
      </c>
      <c r="J15" s="207">
        <v>133566</v>
      </c>
      <c r="K15" s="136">
        <v>0.16000747244171265</v>
      </c>
    </row>
    <row r="16" spans="1:14" x14ac:dyDescent="0.35">
      <c r="B16" s="55" t="s">
        <v>29</v>
      </c>
      <c r="C16" s="207">
        <v>666133</v>
      </c>
      <c r="D16" s="207">
        <v>724801</v>
      </c>
      <c r="E16" s="207">
        <v>777571</v>
      </c>
      <c r="F16" s="207">
        <v>814409</v>
      </c>
      <c r="G16" s="207">
        <v>845587</v>
      </c>
      <c r="H16" s="207">
        <v>871485</v>
      </c>
      <c r="I16" s="207">
        <v>892819</v>
      </c>
      <c r="J16" s="207">
        <v>910230</v>
      </c>
      <c r="K16" s="136">
        <v>4.5973204708734006E-2</v>
      </c>
    </row>
    <row r="17" spans="2:14" x14ac:dyDescent="0.35">
      <c r="B17" s="52" t="s">
        <v>30</v>
      </c>
      <c r="C17" s="207">
        <v>236044</v>
      </c>
      <c r="D17" s="207">
        <v>249444</v>
      </c>
      <c r="E17" s="207">
        <v>260289</v>
      </c>
      <c r="F17" s="207">
        <v>268708</v>
      </c>
      <c r="G17" s="207">
        <v>278169</v>
      </c>
      <c r="H17" s="207">
        <v>287812</v>
      </c>
      <c r="I17" s="207">
        <v>297306</v>
      </c>
      <c r="J17" s="207">
        <v>306400</v>
      </c>
      <c r="K17" s="136">
        <v>6.1384431606262169E-2</v>
      </c>
    </row>
    <row r="18" spans="2:14" x14ac:dyDescent="0.35">
      <c r="B18" s="55" t="s">
        <v>31</v>
      </c>
      <c r="C18" s="207">
        <v>103199</v>
      </c>
      <c r="D18" s="207">
        <v>109907</v>
      </c>
      <c r="E18" s="207">
        <v>115814</v>
      </c>
      <c r="F18" s="207">
        <v>121034</v>
      </c>
      <c r="G18" s="207">
        <v>127177</v>
      </c>
      <c r="H18" s="207">
        <v>133649</v>
      </c>
      <c r="I18" s="207">
        <v>140099</v>
      </c>
      <c r="J18" s="207">
        <v>146400</v>
      </c>
      <c r="K18" s="136">
        <v>5.3427583668396617E-2</v>
      </c>
    </row>
    <row r="19" spans="2:14" x14ac:dyDescent="0.35">
      <c r="B19" s="55" t="s">
        <v>32</v>
      </c>
      <c r="C19" s="207">
        <v>132844</v>
      </c>
      <c r="D19" s="207">
        <v>139538</v>
      </c>
      <c r="E19" s="207">
        <v>144475</v>
      </c>
      <c r="F19" s="207">
        <v>147674</v>
      </c>
      <c r="G19" s="207">
        <v>150992</v>
      </c>
      <c r="H19" s="207">
        <v>154164</v>
      </c>
      <c r="I19" s="207">
        <v>157207</v>
      </c>
      <c r="J19" s="207">
        <v>160000</v>
      </c>
      <c r="K19" s="136">
        <v>5.6573658288229023E-2</v>
      </c>
    </row>
    <row r="20" spans="2:14" x14ac:dyDescent="0.35">
      <c r="B20" s="52" t="s">
        <v>33</v>
      </c>
      <c r="C20" s="207">
        <v>239021</v>
      </c>
      <c r="D20" s="207">
        <v>245104</v>
      </c>
      <c r="E20" s="207">
        <v>249444</v>
      </c>
      <c r="F20" s="207">
        <v>253247</v>
      </c>
      <c r="G20" s="207">
        <v>257458</v>
      </c>
      <c r="H20" s="207">
        <v>261894</v>
      </c>
      <c r="I20" s="207">
        <v>266384</v>
      </c>
      <c r="J20" s="207">
        <v>270897</v>
      </c>
      <c r="K20" s="136">
        <v>3.1023961920184639E-2</v>
      </c>
    </row>
    <row r="21" spans="2:14" x14ac:dyDescent="0.35">
      <c r="B21" s="55" t="s">
        <v>34</v>
      </c>
      <c r="C21" s="207">
        <v>160820</v>
      </c>
      <c r="D21" s="207">
        <v>164733</v>
      </c>
      <c r="E21" s="207">
        <v>167452</v>
      </c>
      <c r="F21" s="207">
        <v>169604</v>
      </c>
      <c r="G21" s="207">
        <v>172210</v>
      </c>
      <c r="H21" s="207">
        <v>175245</v>
      </c>
      <c r="I21" s="207">
        <v>178434</v>
      </c>
      <c r="J21" s="207">
        <v>181670</v>
      </c>
      <c r="K21" s="136">
        <v>2.3761985569940913E-2</v>
      </c>
    </row>
    <row r="22" spans="2:14" x14ac:dyDescent="0.35">
      <c r="B22" s="55" t="s">
        <v>35</v>
      </c>
      <c r="C22" s="207">
        <v>78200</v>
      </c>
      <c r="D22" s="207">
        <v>80372</v>
      </c>
      <c r="E22" s="207">
        <v>81992</v>
      </c>
      <c r="F22" s="207">
        <v>83644</v>
      </c>
      <c r="G22" s="207">
        <v>85249</v>
      </c>
      <c r="H22" s="207">
        <v>86649</v>
      </c>
      <c r="I22" s="207">
        <v>87950</v>
      </c>
      <c r="J22" s="207">
        <v>89228</v>
      </c>
      <c r="K22" s="136">
        <v>3.9552596953838837E-2</v>
      </c>
    </row>
    <row r="23" spans="2:14" x14ac:dyDescent="0.35">
      <c r="B23" s="21" t="s">
        <v>36</v>
      </c>
      <c r="C23" s="50">
        <f>(C11+C14+C17+C20)</f>
        <v>1254271</v>
      </c>
      <c r="D23" s="50">
        <f t="shared" ref="D23:J23" si="0">(D11+D14+D17+D20)</f>
        <v>1347025</v>
      </c>
      <c r="E23" s="50">
        <f t="shared" si="0"/>
        <v>1429340</v>
      </c>
      <c r="F23" s="50">
        <f t="shared" si="0"/>
        <v>1495253</v>
      </c>
      <c r="G23" s="50">
        <f t="shared" si="0"/>
        <v>1559013</v>
      </c>
      <c r="H23" s="50">
        <f t="shared" si="0"/>
        <v>1618815</v>
      </c>
      <c r="I23" s="50">
        <f t="shared" si="0"/>
        <v>1673654</v>
      </c>
      <c r="J23" s="50">
        <f t="shared" si="0"/>
        <v>1722903</v>
      </c>
      <c r="K23" s="202">
        <v>3.9552596953838837E-2</v>
      </c>
    </row>
    <row r="24" spans="2:14" x14ac:dyDescent="0.35">
      <c r="B24" s="10" t="s">
        <v>12</v>
      </c>
      <c r="C24" s="10"/>
      <c r="D24" s="10"/>
      <c r="E24" s="10"/>
      <c r="F24" s="10"/>
      <c r="G24" s="10"/>
      <c r="H24" s="10"/>
      <c r="I24" s="10"/>
      <c r="J24" s="10"/>
      <c r="K24" s="36" t="s">
        <v>444</v>
      </c>
    </row>
    <row r="29" spans="2:14" ht="15.5" x14ac:dyDescent="0.35">
      <c r="B29" s="34" t="s">
        <v>37</v>
      </c>
    </row>
    <row r="30" spans="2:14" ht="15.5" x14ac:dyDescent="0.35">
      <c r="N30" s="34"/>
    </row>
    <row r="31" spans="2:14" x14ac:dyDescent="0.35">
      <c r="B31" s="1" t="s">
        <v>38</v>
      </c>
    </row>
    <row r="33" spans="2:11" x14ac:dyDescent="0.35">
      <c r="B33" s="30" t="s">
        <v>23</v>
      </c>
      <c r="C33" s="31">
        <v>2021</v>
      </c>
      <c r="D33" s="31">
        <v>2022</v>
      </c>
      <c r="E33" s="31">
        <v>2023</v>
      </c>
      <c r="F33" s="31">
        <v>2024</v>
      </c>
      <c r="G33" s="31">
        <v>2025</v>
      </c>
      <c r="H33" s="31">
        <v>2026</v>
      </c>
      <c r="I33" s="31">
        <v>2027</v>
      </c>
      <c r="J33" s="31">
        <v>2028</v>
      </c>
      <c r="K33" s="31" t="s">
        <v>321</v>
      </c>
    </row>
    <row r="34" spans="2:11" x14ac:dyDescent="0.35">
      <c r="B34" s="53" t="s">
        <v>24</v>
      </c>
      <c r="C34" s="54">
        <v>14605.671401627824</v>
      </c>
      <c r="D34" s="54">
        <v>15977.735196899161</v>
      </c>
      <c r="E34" s="54">
        <v>16950.167700973139</v>
      </c>
      <c r="F34" s="54">
        <v>17838.295190111377</v>
      </c>
      <c r="G34" s="54">
        <v>18706.633532611297</v>
      </c>
      <c r="H34" s="54">
        <v>19542.759612580459</v>
      </c>
      <c r="I34" s="54">
        <v>20324.329943481735</v>
      </c>
      <c r="J34" s="54">
        <v>21028.17766278041</v>
      </c>
      <c r="K34" s="136">
        <v>4.406016888329467E-2</v>
      </c>
    </row>
    <row r="35" spans="2:11" x14ac:dyDescent="0.35">
      <c r="B35" s="55" t="s">
        <v>25</v>
      </c>
      <c r="C35" s="54">
        <v>2959.7192960000002</v>
      </c>
      <c r="D35" s="54">
        <v>3193.2800520000001</v>
      </c>
      <c r="E35" s="54">
        <v>3587.5448639999995</v>
      </c>
      <c r="F35" s="54">
        <v>3950.3950150000005</v>
      </c>
      <c r="G35" s="54">
        <v>4255.8736709999994</v>
      </c>
      <c r="H35" s="54">
        <v>4561.9920309999998</v>
      </c>
      <c r="I35" s="54">
        <v>4857.3486629999998</v>
      </c>
      <c r="J35" s="54">
        <v>5136.9552730000005</v>
      </c>
      <c r="K35" s="136">
        <v>7.443881379384476E-2</v>
      </c>
    </row>
    <row r="36" spans="2:11" x14ac:dyDescent="0.35">
      <c r="B36" s="55" t="s">
        <v>26</v>
      </c>
      <c r="C36" s="54">
        <v>11645.952105627821</v>
      </c>
      <c r="D36" s="54">
        <v>12784.455144899161</v>
      </c>
      <c r="E36" s="54">
        <v>13362.622836973142</v>
      </c>
      <c r="F36" s="54">
        <v>13887.900175111376</v>
      </c>
      <c r="G36" s="54">
        <v>14450.759861611299</v>
      </c>
      <c r="H36" s="54">
        <v>14980.767581580458</v>
      </c>
      <c r="I36" s="54">
        <v>15466.981280481734</v>
      </c>
      <c r="J36" s="54">
        <v>15891.222389780411</v>
      </c>
      <c r="K36" s="136">
        <v>3.5268783672301574E-2</v>
      </c>
    </row>
    <row r="37" spans="2:11" x14ac:dyDescent="0.35">
      <c r="B37" s="56" t="s">
        <v>27</v>
      </c>
      <c r="C37" s="54">
        <v>66052.868741419006</v>
      </c>
      <c r="D37" s="54">
        <v>70861.641766165398</v>
      </c>
      <c r="E37" s="54">
        <v>75504.981860508167</v>
      </c>
      <c r="F37" s="54">
        <v>79335.591649076407</v>
      </c>
      <c r="G37" s="54">
        <v>82943.150442429207</v>
      </c>
      <c r="H37" s="54">
        <v>86405.549510765995</v>
      </c>
      <c r="I37" s="54">
        <v>89642.79508104999</v>
      </c>
      <c r="J37" s="54">
        <v>92564.478113488018</v>
      </c>
      <c r="K37" s="136">
        <v>4.158268063261028E-2</v>
      </c>
    </row>
    <row r="38" spans="2:11" x14ac:dyDescent="0.35">
      <c r="B38" s="55" t="s">
        <v>28</v>
      </c>
      <c r="C38" s="54">
        <v>5194.5085390000004</v>
      </c>
      <c r="D38" s="54">
        <v>6486.4046920000001</v>
      </c>
      <c r="E38" s="54">
        <v>7763.0022979999994</v>
      </c>
      <c r="F38" s="54">
        <v>9143.2902160000012</v>
      </c>
      <c r="G38" s="54">
        <v>10835.592662999999</v>
      </c>
      <c r="H38" s="54">
        <v>12694.313384999999</v>
      </c>
      <c r="I38" s="54">
        <v>14601.531978000001</v>
      </c>
      <c r="J38" s="54">
        <v>16430.910005000002</v>
      </c>
      <c r="K38" s="136">
        <v>0.16178664657601671</v>
      </c>
    </row>
    <row r="39" spans="2:11" x14ac:dyDescent="0.35">
      <c r="B39" s="55" t="s">
        <v>29</v>
      </c>
      <c r="C39" s="54">
        <v>60858.360202419004</v>
      </c>
      <c r="D39" s="54">
        <v>64375.237074165401</v>
      </c>
      <c r="E39" s="54">
        <v>67741.97956250819</v>
      </c>
      <c r="F39" s="54">
        <v>70192.301433076413</v>
      </c>
      <c r="G39" s="54">
        <v>72107.557779429189</v>
      </c>
      <c r="H39" s="54">
        <v>73711.236125765994</v>
      </c>
      <c r="I39" s="54">
        <v>75041.263103049991</v>
      </c>
      <c r="J39" s="54">
        <v>76133.568108487991</v>
      </c>
      <c r="K39" s="136">
        <v>2.3631543010173894E-2</v>
      </c>
    </row>
    <row r="40" spans="2:11" x14ac:dyDescent="0.35">
      <c r="B40" s="52" t="s">
        <v>30</v>
      </c>
      <c r="C40" s="54">
        <v>113577.15145299998</v>
      </c>
      <c r="D40" s="54">
        <v>125362.579945</v>
      </c>
      <c r="E40" s="54">
        <v>135796.36870300001</v>
      </c>
      <c r="F40" s="54">
        <v>143040.918798</v>
      </c>
      <c r="G40" s="54">
        <v>149615.96619200002</v>
      </c>
      <c r="H40" s="54">
        <v>156096.347909</v>
      </c>
      <c r="I40" s="54">
        <v>162304.39137699999</v>
      </c>
      <c r="J40" s="54">
        <v>168117.01865100002</v>
      </c>
      <c r="K40" s="136">
        <v>4.3625553983648091E-2</v>
      </c>
    </row>
    <row r="41" spans="2:11" x14ac:dyDescent="0.35">
      <c r="B41" s="55" t="s">
        <v>31</v>
      </c>
      <c r="C41" s="54">
        <v>25261.392104999999</v>
      </c>
      <c r="D41" s="54">
        <v>28241.843804999997</v>
      </c>
      <c r="E41" s="54">
        <v>30369.590297000002</v>
      </c>
      <c r="F41" s="54">
        <v>32245.464621000003</v>
      </c>
      <c r="G41" s="54">
        <v>34124.724252</v>
      </c>
      <c r="H41" s="54">
        <v>36112.899649999999</v>
      </c>
      <c r="I41" s="54">
        <v>38086.494492999998</v>
      </c>
      <c r="J41" s="54">
        <v>39996.770793999996</v>
      </c>
      <c r="K41" s="136">
        <v>5.6616040024703107E-2</v>
      </c>
    </row>
    <row r="42" spans="2:11" x14ac:dyDescent="0.35">
      <c r="B42" s="55" t="s">
        <v>32</v>
      </c>
      <c r="C42" s="54">
        <v>88315.759347999992</v>
      </c>
      <c r="D42" s="54">
        <v>97120.736139999994</v>
      </c>
      <c r="E42" s="54">
        <v>105426.77840600001</v>
      </c>
      <c r="F42" s="54">
        <v>110795.45417700001</v>
      </c>
      <c r="G42" s="54">
        <v>115491.24194000001</v>
      </c>
      <c r="H42" s="54">
        <v>119983.448259</v>
      </c>
      <c r="I42" s="54">
        <v>124217.896884</v>
      </c>
      <c r="J42" s="54">
        <v>128120.24785700001</v>
      </c>
      <c r="K42" s="136">
        <v>3.9760624779678011E-2</v>
      </c>
    </row>
    <row r="43" spans="2:11" x14ac:dyDescent="0.35">
      <c r="B43" s="52" t="s">
        <v>33</v>
      </c>
      <c r="C43" s="54">
        <v>67773.499849</v>
      </c>
      <c r="D43" s="54">
        <v>71191.271038999999</v>
      </c>
      <c r="E43" s="54">
        <v>72894.087657000011</v>
      </c>
      <c r="F43" s="54">
        <v>74666.714388999986</v>
      </c>
      <c r="G43" s="54">
        <v>76798.802884000004</v>
      </c>
      <c r="H43" s="54">
        <v>79152.191613000003</v>
      </c>
      <c r="I43" s="54">
        <v>81655.710210999998</v>
      </c>
      <c r="J43" s="54">
        <v>84170.893451999989</v>
      </c>
      <c r="K43" s="136">
        <v>2.9186134147803466E-2</v>
      </c>
    </row>
    <row r="44" spans="2:11" x14ac:dyDescent="0.35">
      <c r="B44" s="55" t="s">
        <v>34</v>
      </c>
      <c r="C44" s="54">
        <v>58763.708177999993</v>
      </c>
      <c r="D44" s="54">
        <v>61711.187184999995</v>
      </c>
      <c r="E44" s="54">
        <v>63122.761827000002</v>
      </c>
      <c r="F44" s="54">
        <v>64652.016365999996</v>
      </c>
      <c r="G44" s="54">
        <v>66536.888967000006</v>
      </c>
      <c r="H44" s="54">
        <v>68675.720283999995</v>
      </c>
      <c r="I44" s="54">
        <v>70983.245235000009</v>
      </c>
      <c r="J44" s="54">
        <v>73314.96231599999</v>
      </c>
      <c r="K44" s="136">
        <v>3.0389263252271537E-2</v>
      </c>
    </row>
    <row r="45" spans="2:11" x14ac:dyDescent="0.35">
      <c r="B45" s="55" t="s">
        <v>35</v>
      </c>
      <c r="C45" s="54">
        <v>9009.7916710000009</v>
      </c>
      <c r="D45" s="54">
        <v>9480.0838540000004</v>
      </c>
      <c r="E45" s="54">
        <v>9771.3258300000016</v>
      </c>
      <c r="F45" s="54">
        <v>10014.698023000001</v>
      </c>
      <c r="G45" s="54">
        <v>10261.913917</v>
      </c>
      <c r="H45" s="54">
        <v>10476.471329</v>
      </c>
      <c r="I45" s="54">
        <v>10672.464976000001</v>
      </c>
      <c r="J45" s="54">
        <v>10855.931135999999</v>
      </c>
      <c r="K45" s="136">
        <v>2.1275037701509403E-2</v>
      </c>
    </row>
    <row r="46" spans="2:11" x14ac:dyDescent="0.35">
      <c r="B46" s="21" t="s">
        <v>36</v>
      </c>
      <c r="C46" s="50">
        <f>(C34+C37+C40+C43)</f>
        <v>262009.1914450468</v>
      </c>
      <c r="D46" s="50">
        <f t="shared" ref="D46:J46" si="1">(D34+D37+D40+D43)</f>
        <v>283393.22794706456</v>
      </c>
      <c r="E46" s="50">
        <f t="shared" si="1"/>
        <v>301145.60592148133</v>
      </c>
      <c r="F46" s="50">
        <f t="shared" si="1"/>
        <v>314881.52002618776</v>
      </c>
      <c r="G46" s="50">
        <f t="shared" si="1"/>
        <v>328064.55305104051</v>
      </c>
      <c r="H46" s="50">
        <f t="shared" si="1"/>
        <v>341196.84864534647</v>
      </c>
      <c r="I46" s="50">
        <f t="shared" si="1"/>
        <v>353927.2266125317</v>
      </c>
      <c r="J46" s="50">
        <f t="shared" si="1"/>
        <v>365880.56787926843</v>
      </c>
      <c r="K46" s="202">
        <v>3.9710818027185235E-2</v>
      </c>
    </row>
    <row r="47" spans="2:11" x14ac:dyDescent="0.35">
      <c r="B47" s="24" t="s">
        <v>12</v>
      </c>
      <c r="C47" s="36"/>
      <c r="D47" s="36"/>
      <c r="E47" s="36"/>
      <c r="F47" s="36"/>
      <c r="G47" s="36"/>
      <c r="H47" s="36"/>
      <c r="I47" s="36"/>
      <c r="J47" s="36"/>
      <c r="K47" s="36" t="s">
        <v>444</v>
      </c>
    </row>
    <row r="50" spans="2:14" x14ac:dyDescent="0.35">
      <c r="E50" s="1" t="s">
        <v>355</v>
      </c>
    </row>
    <row r="52" spans="2:14" ht="15.5" x14ac:dyDescent="0.35">
      <c r="B52" s="34" t="s">
        <v>39</v>
      </c>
    </row>
    <row r="53" spans="2:14" ht="15.5" x14ac:dyDescent="0.35">
      <c r="N53" s="34"/>
    </row>
    <row r="54" spans="2:14" x14ac:dyDescent="0.35">
      <c r="B54" s="1" t="s">
        <v>22</v>
      </c>
    </row>
    <row r="56" spans="2:14" x14ac:dyDescent="0.35">
      <c r="B56" s="30" t="s">
        <v>40</v>
      </c>
      <c r="C56" s="31">
        <v>2021</v>
      </c>
      <c r="D56" s="31">
        <v>2022</v>
      </c>
      <c r="E56" s="31">
        <v>2023</v>
      </c>
      <c r="F56" s="31">
        <v>2024</v>
      </c>
      <c r="G56" s="31">
        <v>2025</v>
      </c>
      <c r="H56" s="31">
        <v>2026</v>
      </c>
      <c r="I56" s="31">
        <v>2027</v>
      </c>
      <c r="J56" s="31">
        <v>2028</v>
      </c>
      <c r="K56" s="31" t="s">
        <v>321</v>
      </c>
    </row>
    <row r="57" spans="2:14" x14ac:dyDescent="0.35">
      <c r="B57" s="57" t="s">
        <v>41</v>
      </c>
      <c r="C57" s="54">
        <v>208426.50253147961</v>
      </c>
      <c r="D57" s="54">
        <v>206786.68216606369</v>
      </c>
      <c r="E57" s="54">
        <v>203588.17625812805</v>
      </c>
      <c r="F57" s="54">
        <v>198035.30152339823</v>
      </c>
      <c r="G57" s="54">
        <v>191796.58030853586</v>
      </c>
      <c r="H57" s="54">
        <v>184943.65256910492</v>
      </c>
      <c r="I57" s="54">
        <v>178542.38018093025</v>
      </c>
      <c r="J57" s="54">
        <v>171966.38141848912</v>
      </c>
      <c r="K57" s="136">
        <v>-3.3196530728192952E-2</v>
      </c>
    </row>
    <row r="58" spans="2:14" x14ac:dyDescent="0.35">
      <c r="B58" s="57" t="s">
        <v>10</v>
      </c>
      <c r="C58" s="54">
        <v>188720.71043779663</v>
      </c>
      <c r="D58" s="54">
        <v>173278.36620280537</v>
      </c>
      <c r="E58" s="54">
        <v>158980.72768378863</v>
      </c>
      <c r="F58" s="54">
        <v>144094.76053360614</v>
      </c>
      <c r="G58" s="54">
        <v>130065.55116547445</v>
      </c>
      <c r="H58" s="54">
        <v>116400.87664993646</v>
      </c>
      <c r="I58" s="54">
        <v>103373.17496033167</v>
      </c>
      <c r="J58" s="54">
        <v>91351.07844691108</v>
      </c>
      <c r="K58" s="136">
        <v>-0.10489529559243549</v>
      </c>
    </row>
    <row r="59" spans="2:14" x14ac:dyDescent="0.35">
      <c r="B59" s="57" t="s">
        <v>42</v>
      </c>
      <c r="C59" s="54">
        <v>799314.57551258395</v>
      </c>
      <c r="D59" s="54">
        <v>904496.822865439</v>
      </c>
      <c r="E59" s="54">
        <v>999309.96972304478</v>
      </c>
      <c r="F59" s="54">
        <v>1077194.5748001367</v>
      </c>
      <c r="G59" s="54">
        <v>1150896.0571627053</v>
      </c>
      <c r="H59" s="54">
        <v>1219861.2654253352</v>
      </c>
      <c r="I59" s="54">
        <v>1282336.1546242631</v>
      </c>
      <c r="J59" s="54">
        <v>1338273.5915849586</v>
      </c>
      <c r="K59" s="136">
        <v>6.0153954270237397E-2</v>
      </c>
    </row>
    <row r="60" spans="2:14" x14ac:dyDescent="0.35">
      <c r="B60" s="57" t="s">
        <v>43</v>
      </c>
      <c r="C60" s="54">
        <v>57690.952404462631</v>
      </c>
      <c r="D60" s="54">
        <v>62291.072698671262</v>
      </c>
      <c r="E60" s="54">
        <v>67286.403054236915</v>
      </c>
      <c r="F60" s="54">
        <v>75788.830509635576</v>
      </c>
      <c r="G60" s="54">
        <v>86118.702289462453</v>
      </c>
      <c r="H60" s="54">
        <v>97478.099205353501</v>
      </c>
      <c r="I60" s="54">
        <v>109277.6245570749</v>
      </c>
      <c r="J60" s="54">
        <v>121196.7744348097</v>
      </c>
      <c r="K60" s="136">
        <v>0.1248969772267996</v>
      </c>
    </row>
    <row r="61" spans="2:14" x14ac:dyDescent="0.35">
      <c r="B61" s="58" t="s">
        <v>44</v>
      </c>
      <c r="C61" s="54">
        <v>15868.14138920267</v>
      </c>
      <c r="D61" s="54">
        <v>14195.624251013891</v>
      </c>
      <c r="E61" s="54">
        <v>11834.198209395689</v>
      </c>
      <c r="F61" s="54">
        <v>10502.957676108508</v>
      </c>
      <c r="G61" s="54">
        <v>9366.7862825139509</v>
      </c>
      <c r="H61" s="54">
        <v>8363.9048527018022</v>
      </c>
      <c r="I61" s="54">
        <v>7560.9381588450378</v>
      </c>
      <c r="J61" s="54">
        <v>6860.4008504533522</v>
      </c>
      <c r="K61" s="136">
        <v>-0.10331040436738215</v>
      </c>
    </row>
    <row r="62" spans="2:14" x14ac:dyDescent="0.35">
      <c r="B62" s="58" t="s">
        <v>45</v>
      </c>
      <c r="C62" s="54">
        <v>38502.417022198533</v>
      </c>
      <c r="D62" s="54">
        <v>44849.21607553395</v>
      </c>
      <c r="E62" s="54">
        <v>52198.946747707058</v>
      </c>
      <c r="F62" s="54">
        <v>61980.212901654064</v>
      </c>
      <c r="G62" s="54">
        <v>73363.93618665899</v>
      </c>
      <c r="H62" s="54">
        <v>85625.688022514369</v>
      </c>
      <c r="I62" s="54">
        <v>98111.267030387084</v>
      </c>
      <c r="J62" s="54">
        <v>110599.61262752616</v>
      </c>
      <c r="K62" s="136">
        <v>0.16203276352409435</v>
      </c>
    </row>
    <row r="63" spans="2:14" x14ac:dyDescent="0.35">
      <c r="B63" s="58" t="s">
        <v>175</v>
      </c>
      <c r="C63" s="54">
        <v>3320.3939930614606</v>
      </c>
      <c r="D63" s="54">
        <v>3246.232372123437</v>
      </c>
      <c r="E63" s="54">
        <v>3253.2580971341567</v>
      </c>
      <c r="F63" s="54">
        <v>3305.6599318730227</v>
      </c>
      <c r="G63" s="54">
        <v>3387.9798202895195</v>
      </c>
      <c r="H63" s="54">
        <v>3488.5063301373107</v>
      </c>
      <c r="I63" s="54">
        <v>3605.4193678427973</v>
      </c>
      <c r="J63" s="54">
        <v>3736.7609568301114</v>
      </c>
      <c r="K63" s="136">
        <v>2.8100000703211725E-2</v>
      </c>
    </row>
    <row r="64" spans="2:14" x14ac:dyDescent="0.35">
      <c r="B64" s="21" t="s">
        <v>11</v>
      </c>
      <c r="C64" s="50">
        <f>SUM(C57:C60)</f>
        <v>1254152.7408863229</v>
      </c>
      <c r="D64" s="50">
        <f t="shared" ref="D64:J64" si="2">SUM(D57:D60)</f>
        <v>1346852.9439329794</v>
      </c>
      <c r="E64" s="50">
        <f t="shared" si="2"/>
        <v>1429165.2767191983</v>
      </c>
      <c r="F64" s="50">
        <f t="shared" si="2"/>
        <v>1495113.4673667767</v>
      </c>
      <c r="G64" s="50">
        <f t="shared" si="2"/>
        <v>1558876.8909261781</v>
      </c>
      <c r="H64" s="50">
        <f t="shared" si="2"/>
        <v>1618683.89384973</v>
      </c>
      <c r="I64" s="50">
        <f t="shared" si="2"/>
        <v>1673529.3343225999</v>
      </c>
      <c r="J64" s="50">
        <f t="shared" si="2"/>
        <v>1722787.8258851685</v>
      </c>
      <c r="K64" s="133">
        <v>3.8077714381469896E-2</v>
      </c>
    </row>
    <row r="65" spans="2:11" x14ac:dyDescent="0.35">
      <c r="B65" s="24" t="s">
        <v>12</v>
      </c>
      <c r="C65" s="36"/>
      <c r="D65" s="137"/>
      <c r="E65" s="137"/>
      <c r="F65" s="137"/>
      <c r="G65" s="137"/>
      <c r="H65" s="137"/>
      <c r="I65" s="137"/>
      <c r="J65" s="137"/>
      <c r="K65" s="36" t="s">
        <v>444</v>
      </c>
    </row>
    <row r="77" spans="2:11" x14ac:dyDescent="0.35">
      <c r="B77" s="20" t="s">
        <v>0</v>
      </c>
    </row>
    <row r="79" spans="2:11" x14ac:dyDescent="0.35">
      <c r="B79" s="11" t="s">
        <v>2</v>
      </c>
      <c r="H79" s="11" t="s">
        <v>6</v>
      </c>
      <c r="J79" s="11" t="s">
        <v>13</v>
      </c>
    </row>
    <row r="80" spans="2:11" x14ac:dyDescent="0.35">
      <c r="B80" s="203" t="s">
        <v>511</v>
      </c>
      <c r="C80" s="203"/>
      <c r="D80" s="203"/>
      <c r="E80" s="203"/>
      <c r="F80" s="203"/>
      <c r="G80" s="203"/>
      <c r="H80" s="204">
        <v>45444</v>
      </c>
      <c r="J80" s="1" t="s">
        <v>320</v>
      </c>
    </row>
    <row r="84" spans="2:12" x14ac:dyDescent="0.35">
      <c r="B84" s="20" t="s">
        <v>14</v>
      </c>
    </row>
    <row r="85" spans="2:12" ht="29.5" customHeight="1" x14ac:dyDescent="0.35"/>
    <row r="86" spans="2:12" x14ac:dyDescent="0.35">
      <c r="B86" s="223" t="s">
        <v>322</v>
      </c>
      <c r="C86" s="222"/>
      <c r="D86" s="222"/>
      <c r="E86" s="222"/>
      <c r="F86" s="222"/>
      <c r="G86" s="222"/>
      <c r="H86" s="222"/>
      <c r="I86" s="222"/>
      <c r="J86" s="222"/>
      <c r="K86" s="222"/>
    </row>
    <row r="88" spans="2:12" x14ac:dyDescent="0.35">
      <c r="B88" s="223" t="s">
        <v>54</v>
      </c>
      <c r="C88" s="222"/>
      <c r="D88" s="222"/>
      <c r="E88" s="222"/>
      <c r="F88" s="222"/>
      <c r="G88" s="222"/>
      <c r="H88" s="222"/>
      <c r="I88" s="222"/>
      <c r="J88" s="222"/>
      <c r="K88" s="222"/>
    </row>
    <row r="89" spans="2:12" x14ac:dyDescent="0.35">
      <c r="B89" s="37"/>
      <c r="C89" s="38"/>
      <c r="D89" s="38"/>
      <c r="E89" s="38"/>
      <c r="F89" s="38"/>
      <c r="G89" s="38"/>
      <c r="H89" s="38"/>
      <c r="I89" s="38"/>
      <c r="J89" s="38"/>
      <c r="K89" s="38"/>
    </row>
    <row r="90" spans="2:12" x14ac:dyDescent="0.35">
      <c r="B90" s="11" t="s">
        <v>46</v>
      </c>
    </row>
    <row r="91" spans="2:12" x14ac:dyDescent="0.35">
      <c r="B91" s="223" t="s">
        <v>53</v>
      </c>
      <c r="C91" s="222"/>
      <c r="D91" s="222"/>
      <c r="E91" s="222"/>
      <c r="F91" s="222"/>
      <c r="G91" s="222"/>
      <c r="H91" s="222"/>
      <c r="I91" s="222"/>
      <c r="J91" s="222"/>
      <c r="K91" s="222"/>
    </row>
    <row r="92" spans="2:12" ht="18.75" customHeight="1" x14ac:dyDescent="0.35">
      <c r="B92" s="1" t="s">
        <v>52</v>
      </c>
      <c r="L92" s="37"/>
    </row>
    <row r="93" spans="2:12" ht="15.75" customHeight="1" x14ac:dyDescent="0.35">
      <c r="B93" s="224" t="s">
        <v>47</v>
      </c>
      <c r="C93" s="224"/>
      <c r="D93" s="224"/>
      <c r="E93" s="224"/>
      <c r="F93" s="224"/>
      <c r="G93" s="224"/>
      <c r="H93" s="224"/>
      <c r="I93" s="224"/>
      <c r="J93" s="224"/>
      <c r="K93" s="224"/>
    </row>
    <row r="94" spans="2:12" x14ac:dyDescent="0.35">
      <c r="B94" s="223" t="s">
        <v>51</v>
      </c>
      <c r="C94" s="223"/>
      <c r="D94" s="223"/>
      <c r="E94" s="223"/>
      <c r="F94" s="223"/>
      <c r="G94" s="223"/>
      <c r="H94" s="223"/>
      <c r="I94" s="223"/>
      <c r="J94" s="223"/>
      <c r="K94" s="223"/>
    </row>
    <row r="95" spans="2:12" x14ac:dyDescent="0.35">
      <c r="B95" s="40" t="s">
        <v>48</v>
      </c>
    </row>
    <row r="96" spans="2:12" x14ac:dyDescent="0.35">
      <c r="B96" s="40" t="s">
        <v>49</v>
      </c>
    </row>
    <row r="97" spans="2:8" ht="45" customHeight="1" x14ac:dyDescent="0.35">
      <c r="B97" s="40" t="s">
        <v>512</v>
      </c>
    </row>
    <row r="98" spans="2:8" x14ac:dyDescent="0.35">
      <c r="B98" s="39" t="s">
        <v>50</v>
      </c>
      <c r="C98" s="39"/>
      <c r="D98" s="39"/>
      <c r="E98" s="39"/>
      <c r="F98" s="39"/>
      <c r="G98" s="39"/>
      <c r="H98" s="39"/>
    </row>
  </sheetData>
  <mergeCells count="5">
    <mergeCell ref="B86:K86"/>
    <mergeCell ref="B88:K88"/>
    <mergeCell ref="B91:K91"/>
    <mergeCell ref="B93:K93"/>
    <mergeCell ref="B94:K94"/>
  </mergeCells>
  <hyperlinks>
    <hyperlink ref="A3" location="FIXED!A1" display="Back to FIXED menu" xr:uid="{CFF268E3-AE13-45FC-A16F-E10565047FD8}"/>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43C1A-5089-468F-8F91-24BF280F8AA7}">
  <sheetPr>
    <tabColor theme="4" tint="0.59999389629810485"/>
  </sheetPr>
  <dimension ref="A1:M117"/>
  <sheetViews>
    <sheetView zoomScale="80" zoomScaleNormal="80" workbookViewId="0">
      <selection activeCell="K24" sqref="K24"/>
    </sheetView>
  </sheetViews>
  <sheetFormatPr defaultColWidth="9.1796875" defaultRowHeight="14.5" x14ac:dyDescent="0.35"/>
  <cols>
    <col min="1" max="1" width="9.1796875" style="1"/>
    <col min="2" max="2" width="26.453125" style="1" customWidth="1"/>
    <col min="3" max="3" width="14.1796875" style="1" customWidth="1"/>
    <col min="4" max="10" width="12.81640625" style="1" customWidth="1"/>
    <col min="11" max="11" width="17" style="1" customWidth="1"/>
    <col min="12" max="16384" width="9.1796875" style="1"/>
  </cols>
  <sheetData>
    <row r="1" spans="1:13" s="3" customFormat="1" ht="36.75" customHeight="1" x14ac:dyDescent="0.6">
      <c r="A1" s="9" t="s">
        <v>509</v>
      </c>
    </row>
    <row r="2" spans="1:13" s="3" customFormat="1" ht="17.25" customHeight="1" x14ac:dyDescent="0.35"/>
    <row r="3" spans="1:13" x14ac:dyDescent="0.35">
      <c r="A3" s="6" t="s">
        <v>480</v>
      </c>
    </row>
    <row r="5" spans="1:13" ht="15.5" x14ac:dyDescent="0.35">
      <c r="B5" s="34" t="s">
        <v>125</v>
      </c>
    </row>
    <row r="6" spans="1:13" ht="15.5" x14ac:dyDescent="0.35">
      <c r="M6" s="34"/>
    </row>
    <row r="7" spans="1:13" x14ac:dyDescent="0.35">
      <c r="B7" s="1" t="s">
        <v>514</v>
      </c>
    </row>
    <row r="9" spans="1:13" x14ac:dyDescent="0.35">
      <c r="B9" s="92" t="s">
        <v>3</v>
      </c>
      <c r="C9" s="93">
        <v>2022</v>
      </c>
      <c r="D9" s="93">
        <v>2023</v>
      </c>
      <c r="E9" s="93">
        <v>2024</v>
      </c>
      <c r="F9" s="93">
        <v>2025</v>
      </c>
      <c r="G9" s="93">
        <v>2026</v>
      </c>
      <c r="H9" s="93">
        <v>2027</v>
      </c>
      <c r="I9" s="93">
        <v>2028</v>
      </c>
      <c r="J9" s="93">
        <v>2029</v>
      </c>
      <c r="K9" s="93" t="s">
        <v>513</v>
      </c>
    </row>
    <row r="10" spans="1:13" x14ac:dyDescent="0.35">
      <c r="B10" s="99" t="s">
        <v>41</v>
      </c>
      <c r="C10" s="100">
        <v>215724.29000000004</v>
      </c>
      <c r="D10" s="100">
        <v>210795.77700000003</v>
      </c>
      <c r="E10" s="100">
        <v>204971.27500000008</v>
      </c>
      <c r="F10" s="100">
        <v>197902.55499999999</v>
      </c>
      <c r="G10" s="100">
        <v>189701.22399999999</v>
      </c>
      <c r="H10" s="100">
        <v>181287.0560000001</v>
      </c>
      <c r="I10" s="100">
        <v>173160.19100000002</v>
      </c>
      <c r="J10" s="100">
        <v>165753.43000000005</v>
      </c>
      <c r="K10" s="141">
        <v>-4.1584333213183666E-2</v>
      </c>
    </row>
    <row r="11" spans="1:13" x14ac:dyDescent="0.35">
      <c r="B11" s="99" t="s">
        <v>10</v>
      </c>
      <c r="C11" s="100">
        <v>190572.19099999999</v>
      </c>
      <c r="D11" s="100">
        <v>172837.09199999998</v>
      </c>
      <c r="E11" s="100">
        <v>155797.16800000001</v>
      </c>
      <c r="F11" s="100">
        <v>139514.63900000002</v>
      </c>
      <c r="G11" s="100">
        <v>124422.74499999998</v>
      </c>
      <c r="H11" s="100">
        <v>110452.39900000003</v>
      </c>
      <c r="I11" s="100">
        <v>97913.002000000008</v>
      </c>
      <c r="J11" s="100">
        <v>86537.20699999998</v>
      </c>
      <c r="K11" s="141">
        <v>-0.11094492982893611</v>
      </c>
    </row>
    <row r="12" spans="1:13" x14ac:dyDescent="0.35">
      <c r="B12" s="99" t="s">
        <v>42</v>
      </c>
      <c r="C12" s="100">
        <v>931802.36400000029</v>
      </c>
      <c r="D12" s="100">
        <v>1028943.3039999999</v>
      </c>
      <c r="E12" s="100">
        <v>1111677.2689999999</v>
      </c>
      <c r="F12" s="100">
        <v>1189261.1170000003</v>
      </c>
      <c r="G12" s="100">
        <v>1262524.483</v>
      </c>
      <c r="H12" s="100">
        <v>1330682.1050000004</v>
      </c>
      <c r="I12" s="100">
        <v>1392495.622</v>
      </c>
      <c r="J12" s="100">
        <v>1451676.0449999999</v>
      </c>
      <c r="K12" s="141">
        <v>5.4819614512305881E-2</v>
      </c>
    </row>
    <row r="13" spans="1:13" x14ac:dyDescent="0.35">
      <c r="B13" s="99" t="s">
        <v>123</v>
      </c>
      <c r="C13" s="100">
        <v>48829.797999999995</v>
      </c>
      <c r="D13" s="100">
        <v>56811.276999999987</v>
      </c>
      <c r="E13" s="100">
        <v>66153.842000000004</v>
      </c>
      <c r="F13" s="100">
        <v>76782.588000000018</v>
      </c>
      <c r="G13" s="100">
        <v>88452.608000000022</v>
      </c>
      <c r="H13" s="100">
        <v>100537.05199999995</v>
      </c>
      <c r="I13" s="100">
        <v>112716.64400000001</v>
      </c>
      <c r="J13" s="100">
        <v>124838.69099999996</v>
      </c>
      <c r="K13" s="141">
        <v>0.13542597919352506</v>
      </c>
    </row>
    <row r="14" spans="1:13" x14ac:dyDescent="0.35">
      <c r="B14" s="99" t="s">
        <v>43</v>
      </c>
      <c r="C14" s="100">
        <v>18343.475999999999</v>
      </c>
      <c r="D14" s="100">
        <v>15938.069000000003</v>
      </c>
      <c r="E14" s="100">
        <v>15048.103999999998</v>
      </c>
      <c r="F14" s="100">
        <v>14352.291000000005</v>
      </c>
      <c r="G14" s="100">
        <v>13839.866999999998</v>
      </c>
      <c r="H14" s="100">
        <v>13462.375000000002</v>
      </c>
      <c r="I14" s="100">
        <v>13185.759</v>
      </c>
      <c r="J14" s="100">
        <v>12967.620000000003</v>
      </c>
      <c r="K14" s="141">
        <v>-2.9320856385219529E-2</v>
      </c>
    </row>
    <row r="15" spans="1:13" x14ac:dyDescent="0.35">
      <c r="B15" s="92" t="s">
        <v>124</v>
      </c>
      <c r="C15" s="94">
        <f>SUM(C10:C14)</f>
        <v>1405272.1190000002</v>
      </c>
      <c r="D15" s="94">
        <f t="shared" ref="D15:J15" si="0">SUM(D10:D14)</f>
        <v>1485325.5189999999</v>
      </c>
      <c r="E15" s="94">
        <f t="shared" si="0"/>
        <v>1553647.6579999998</v>
      </c>
      <c r="F15" s="94">
        <f t="shared" si="0"/>
        <v>1617813.1900000002</v>
      </c>
      <c r="G15" s="94">
        <f t="shared" si="0"/>
        <v>1678940.9270000001</v>
      </c>
      <c r="H15" s="94">
        <f t="shared" si="0"/>
        <v>1736420.9870000004</v>
      </c>
      <c r="I15" s="94">
        <f t="shared" si="0"/>
        <v>1789471.2180000001</v>
      </c>
      <c r="J15" s="94">
        <f t="shared" si="0"/>
        <v>1841772.993</v>
      </c>
      <c r="K15" s="138">
        <f>IFERROR(POWER(J15/E15,1/5)-1,"")</f>
        <v>3.4610098563524705E-2</v>
      </c>
    </row>
    <row r="16" spans="1:13" x14ac:dyDescent="0.35">
      <c r="B16" s="102" t="s">
        <v>12</v>
      </c>
      <c r="C16" s="103"/>
      <c r="D16" s="103"/>
      <c r="E16" s="103"/>
      <c r="F16" s="103"/>
      <c r="G16" s="103"/>
      <c r="H16" s="103"/>
      <c r="I16" s="103"/>
      <c r="J16" s="103"/>
      <c r="K16" s="104" t="s">
        <v>444</v>
      </c>
    </row>
    <row r="29" spans="2:13" ht="15.5" x14ac:dyDescent="0.35">
      <c r="B29" s="34" t="s">
        <v>126</v>
      </c>
    </row>
    <row r="30" spans="2:13" ht="15.5" x14ac:dyDescent="0.35">
      <c r="M30" s="34"/>
    </row>
    <row r="31" spans="2:13" x14ac:dyDescent="0.35">
      <c r="B31" s="1" t="s">
        <v>515</v>
      </c>
    </row>
    <row r="33" spans="2:11" x14ac:dyDescent="0.35">
      <c r="B33" s="92" t="s">
        <v>3</v>
      </c>
      <c r="C33" s="93">
        <v>2022</v>
      </c>
      <c r="D33" s="93">
        <v>2023</v>
      </c>
      <c r="E33" s="93">
        <v>2024</v>
      </c>
      <c r="F33" s="93">
        <v>2025</v>
      </c>
      <c r="G33" s="93">
        <v>2026</v>
      </c>
      <c r="H33" s="93">
        <v>2027</v>
      </c>
      <c r="I33" s="93">
        <v>2028</v>
      </c>
      <c r="J33" s="93">
        <v>2029</v>
      </c>
      <c r="K33" s="93" t="s">
        <v>513</v>
      </c>
    </row>
    <row r="34" spans="2:11" x14ac:dyDescent="0.35">
      <c r="B34" s="99" t="s">
        <v>41</v>
      </c>
      <c r="C34" s="105">
        <v>9.3947192269902807E-2</v>
      </c>
      <c r="D34" s="105">
        <v>9.0579079881516644E-2</v>
      </c>
      <c r="E34" s="105">
        <v>8.6839308917581237E-2</v>
      </c>
      <c r="F34" s="105">
        <v>8.2680554067501189E-2</v>
      </c>
      <c r="G34" s="105">
        <v>7.8169751301520429E-2</v>
      </c>
      <c r="H34" s="105">
        <v>7.3692125228159114E-2</v>
      </c>
      <c r="I34" s="105">
        <v>6.9439010571831883E-2</v>
      </c>
      <c r="J34" s="105">
        <v>6.5588573563662711E-2</v>
      </c>
      <c r="K34" s="101">
        <v>-5.4585267991968056E-2</v>
      </c>
    </row>
    <row r="35" spans="2:11" x14ac:dyDescent="0.35">
      <c r="B35" s="99" t="s">
        <v>10</v>
      </c>
      <c r="C35" s="105">
        <v>8.2993538971312161E-2</v>
      </c>
      <c r="D35" s="105">
        <v>7.42682087163304E-2</v>
      </c>
      <c r="E35" s="105">
        <v>6.6005924002942862E-2</v>
      </c>
      <c r="F35" s="105">
        <v>5.8287007224577823E-2</v>
      </c>
      <c r="G35" s="105">
        <v>5.1270597141231382E-2</v>
      </c>
      <c r="H35" s="105">
        <v>4.4898252519797094E-2</v>
      </c>
      <c r="I35" s="105">
        <v>3.9264116895076626E-2</v>
      </c>
      <c r="J35" s="105">
        <v>3.4242742170182583E-2</v>
      </c>
      <c r="K35" s="101">
        <v>-0.12300498621427547</v>
      </c>
    </row>
    <row r="36" spans="2:11" x14ac:dyDescent="0.35">
      <c r="B36" s="99" t="s">
        <v>42</v>
      </c>
      <c r="C36" s="105">
        <v>0.40579675032541751</v>
      </c>
      <c r="D36" s="105">
        <v>0.44213759427717408</v>
      </c>
      <c r="E36" s="105">
        <v>0.47097958374579102</v>
      </c>
      <c r="F36" s="105">
        <v>0.49685446498907182</v>
      </c>
      <c r="G36" s="105">
        <v>0.52024558812646704</v>
      </c>
      <c r="H36" s="105">
        <v>0.54091447279352567</v>
      </c>
      <c r="I36" s="105">
        <v>0.55840501017515976</v>
      </c>
      <c r="J36" s="105">
        <v>0.57442769702014274</v>
      </c>
      <c r="K36" s="101">
        <v>4.0510957541334713E-2</v>
      </c>
    </row>
    <row r="37" spans="2:11" x14ac:dyDescent="0.35">
      <c r="B37" s="99" t="s">
        <v>123</v>
      </c>
      <c r="C37" s="105">
        <v>2.126521042765521E-2</v>
      </c>
      <c r="D37" s="105">
        <v>2.4411841977052359E-2</v>
      </c>
      <c r="E37" s="105">
        <v>2.8027117075418786E-2</v>
      </c>
      <c r="F37" s="105">
        <v>3.2078549559790517E-2</v>
      </c>
      <c r="G37" s="105">
        <v>3.6448464714865923E-2</v>
      </c>
      <c r="H37" s="105">
        <v>4.086772210617147E-2</v>
      </c>
      <c r="I37" s="105">
        <v>4.5200528996514035E-2</v>
      </c>
      <c r="J37" s="105">
        <v>4.9398625827802523E-2</v>
      </c>
      <c r="K37" s="101">
        <v>0.12002389467718766</v>
      </c>
    </row>
    <row r="38" spans="2:11" x14ac:dyDescent="0.35">
      <c r="B38" s="99" t="s">
        <v>43</v>
      </c>
      <c r="C38" s="105">
        <v>7.9885212122860517E-3</v>
      </c>
      <c r="D38" s="105">
        <v>6.8485984190666408E-3</v>
      </c>
      <c r="E38" s="105">
        <v>6.3753662647602202E-3</v>
      </c>
      <c r="F38" s="105">
        <v>5.9961599385011007E-3</v>
      </c>
      <c r="G38" s="105">
        <v>5.7029624723777209E-3</v>
      </c>
      <c r="H38" s="105">
        <v>5.4723764964688844E-3</v>
      </c>
      <c r="I38" s="105">
        <v>5.2876244436495645E-3</v>
      </c>
      <c r="J38" s="105">
        <v>5.1312826426314299E-3</v>
      </c>
      <c r="K38" s="101">
        <v>-4.2488145563171931E-2</v>
      </c>
    </row>
    <row r="39" spans="2:11" x14ac:dyDescent="0.35">
      <c r="B39" s="92" t="s">
        <v>124</v>
      </c>
      <c r="C39" s="96">
        <v>0.61199121320657379</v>
      </c>
      <c r="D39" s="96">
        <v>0.63824532327114003</v>
      </c>
      <c r="E39" s="96">
        <v>0.6582273000064941</v>
      </c>
      <c r="F39" s="96">
        <v>0.67589673577944243</v>
      </c>
      <c r="G39" s="96">
        <v>0.69183736375646243</v>
      </c>
      <c r="H39" s="96">
        <v>0.70584494914412221</v>
      </c>
      <c r="I39" s="96">
        <v>0.717596291082232</v>
      </c>
      <c r="J39" s="96">
        <v>0.72878892122442196</v>
      </c>
      <c r="K39" s="95">
        <v>2.0575584230102306E-2</v>
      </c>
    </row>
    <row r="40" spans="2:11" x14ac:dyDescent="0.35">
      <c r="B40" s="102" t="s">
        <v>12</v>
      </c>
      <c r="C40" s="103"/>
      <c r="D40" s="103"/>
      <c r="E40" s="103"/>
      <c r="F40" s="103"/>
      <c r="G40" s="103"/>
      <c r="H40" s="103"/>
      <c r="I40" s="103"/>
      <c r="J40" s="103"/>
      <c r="K40" s="104" t="s">
        <v>444</v>
      </c>
    </row>
    <row r="52" spans="2:13" ht="15.5" x14ac:dyDescent="0.35">
      <c r="B52" s="34" t="s">
        <v>127</v>
      </c>
    </row>
    <row r="53" spans="2:13" ht="15.5" x14ac:dyDescent="0.35">
      <c r="M53" s="34"/>
    </row>
    <row r="54" spans="2:13" x14ac:dyDescent="0.35">
      <c r="B54" s="1" t="s">
        <v>516</v>
      </c>
    </row>
    <row r="56" spans="2:13" x14ac:dyDescent="0.35">
      <c r="B56" s="92" t="s">
        <v>3</v>
      </c>
      <c r="C56" s="93">
        <v>2022</v>
      </c>
      <c r="D56" s="93">
        <v>2023</v>
      </c>
      <c r="E56" s="93">
        <v>2024</v>
      </c>
      <c r="F56" s="93">
        <v>2025</v>
      </c>
      <c r="G56" s="93">
        <v>2026</v>
      </c>
      <c r="H56" s="93">
        <v>2027</v>
      </c>
      <c r="I56" s="93">
        <v>2028</v>
      </c>
      <c r="J56" s="93">
        <v>2029</v>
      </c>
      <c r="K56" s="93" t="s">
        <v>513</v>
      </c>
    </row>
    <row r="57" spans="2:13" x14ac:dyDescent="0.35">
      <c r="B57" s="99" t="s">
        <v>41</v>
      </c>
      <c r="C57" s="100">
        <v>93293.836452000032</v>
      </c>
      <c r="D57" s="100">
        <v>95563.048791000037</v>
      </c>
      <c r="E57" s="100">
        <v>96537.385959000021</v>
      </c>
      <c r="F57" s="100">
        <v>95786.267995999995</v>
      </c>
      <c r="G57" s="100">
        <v>94346.815047999989</v>
      </c>
      <c r="H57" s="100">
        <v>92406.945358999976</v>
      </c>
      <c r="I57" s="100">
        <v>90171.860887000017</v>
      </c>
      <c r="J57" s="100">
        <v>87782.83546599999</v>
      </c>
      <c r="K57" s="101">
        <v>-1.8833268767508682E-2</v>
      </c>
    </row>
    <row r="58" spans="2:13" x14ac:dyDescent="0.35">
      <c r="B58" s="99" t="s">
        <v>10</v>
      </c>
      <c r="C58" s="100">
        <v>57368.714723999998</v>
      </c>
      <c r="D58" s="100">
        <v>52082.989673999997</v>
      </c>
      <c r="E58" s="100">
        <v>46219.360942999992</v>
      </c>
      <c r="F58" s="100">
        <v>40327.867795999999</v>
      </c>
      <c r="G58" s="100">
        <v>34855.043824999993</v>
      </c>
      <c r="H58" s="100">
        <v>29918.426657</v>
      </c>
      <c r="I58" s="100">
        <v>25512.995310000002</v>
      </c>
      <c r="J58" s="100">
        <v>21651.584537000002</v>
      </c>
      <c r="K58" s="101">
        <v>-0.1407230743824186</v>
      </c>
    </row>
    <row r="59" spans="2:13" x14ac:dyDescent="0.35">
      <c r="B59" s="99" t="s">
        <v>42</v>
      </c>
      <c r="C59" s="100">
        <v>143854.98011599999</v>
      </c>
      <c r="D59" s="100">
        <v>165442.93128700001</v>
      </c>
      <c r="E59" s="100">
        <v>185256.09351600008</v>
      </c>
      <c r="F59" s="100">
        <v>203932.45348199995</v>
      </c>
      <c r="G59" s="100">
        <v>222545.08000099994</v>
      </c>
      <c r="H59" s="100">
        <v>240810.33017900004</v>
      </c>
      <c r="I59" s="100">
        <v>258276.72729900005</v>
      </c>
      <c r="J59" s="100">
        <v>274727.27327700012</v>
      </c>
      <c r="K59" s="101">
        <v>8.1996497096662679E-2</v>
      </c>
    </row>
    <row r="60" spans="2:13" x14ac:dyDescent="0.35">
      <c r="B60" s="99" t="s">
        <v>123</v>
      </c>
      <c r="C60" s="100">
        <v>13454.292515000003</v>
      </c>
      <c r="D60" s="100">
        <v>16818.341746999999</v>
      </c>
      <c r="E60" s="100">
        <v>20480.207468000001</v>
      </c>
      <c r="F60" s="100">
        <v>24043.304251000005</v>
      </c>
      <c r="G60" s="100">
        <v>27756.812326000007</v>
      </c>
      <c r="H60" s="100">
        <v>31485.266099000008</v>
      </c>
      <c r="I60" s="100">
        <v>35170.121874999997</v>
      </c>
      <c r="J60" s="100">
        <v>38845.917861999995</v>
      </c>
      <c r="K60" s="101">
        <v>0.13658575102565362</v>
      </c>
    </row>
    <row r="61" spans="2:13" x14ac:dyDescent="0.35">
      <c r="B61" s="99" t="s">
        <v>43</v>
      </c>
      <c r="C61" s="100">
        <v>3053.5773269999991</v>
      </c>
      <c r="D61" s="100">
        <v>2901.799700999999</v>
      </c>
      <c r="E61" s="100">
        <v>2833.7315919999996</v>
      </c>
      <c r="F61" s="100">
        <v>2921.3681150000002</v>
      </c>
      <c r="G61" s="100">
        <v>3012.027216</v>
      </c>
      <c r="H61" s="100">
        <v>3098.2174610000002</v>
      </c>
      <c r="I61" s="100">
        <v>3171.2636529999995</v>
      </c>
      <c r="J61" s="100">
        <v>3227.8664000000003</v>
      </c>
      <c r="K61" s="101">
        <v>2.6387532038945727E-2</v>
      </c>
    </row>
    <row r="62" spans="2:13" x14ac:dyDescent="0.35">
      <c r="B62" s="92" t="s">
        <v>124</v>
      </c>
      <c r="C62" s="205">
        <v>311025.40113399999</v>
      </c>
      <c r="D62" s="205">
        <v>332809.11120000004</v>
      </c>
      <c r="E62" s="205">
        <v>351326.77947800013</v>
      </c>
      <c r="F62" s="205">
        <v>367011.26163999992</v>
      </c>
      <c r="G62" s="205">
        <v>382515.77841599996</v>
      </c>
      <c r="H62" s="205">
        <v>397719.18575500004</v>
      </c>
      <c r="I62" s="205">
        <v>412302.96902400005</v>
      </c>
      <c r="J62" s="205">
        <v>426235.47754200012</v>
      </c>
      <c r="K62" s="206">
        <v>3.9411860401547871E-2</v>
      </c>
    </row>
    <row r="63" spans="2:13" x14ac:dyDescent="0.35">
      <c r="B63" s="102" t="s">
        <v>12</v>
      </c>
      <c r="C63" s="103"/>
      <c r="D63" s="103"/>
      <c r="E63" s="103"/>
      <c r="F63" s="103"/>
      <c r="G63" s="103"/>
      <c r="H63" s="103"/>
      <c r="I63" s="103"/>
      <c r="J63" s="103"/>
      <c r="K63" s="104" t="s">
        <v>444</v>
      </c>
    </row>
    <row r="76" spans="2:13" ht="15.5" x14ac:dyDescent="0.35">
      <c r="B76" s="34" t="s">
        <v>128</v>
      </c>
    </row>
    <row r="77" spans="2:13" ht="15.5" x14ac:dyDescent="0.35">
      <c r="M77" s="34"/>
    </row>
    <row r="78" spans="2:13" x14ac:dyDescent="0.35">
      <c r="B78" s="1" t="s">
        <v>517</v>
      </c>
    </row>
    <row r="80" spans="2:13" x14ac:dyDescent="0.35">
      <c r="B80" s="92" t="s">
        <v>3</v>
      </c>
      <c r="C80" s="93">
        <v>2022</v>
      </c>
      <c r="D80" s="93">
        <v>2023</v>
      </c>
      <c r="E80" s="93">
        <v>2024</v>
      </c>
      <c r="F80" s="93">
        <v>2025</v>
      </c>
      <c r="G80" s="93">
        <v>2026</v>
      </c>
      <c r="H80" s="93">
        <v>2027</v>
      </c>
      <c r="I80" s="93">
        <v>2028</v>
      </c>
      <c r="J80" s="93">
        <v>2029</v>
      </c>
      <c r="K80" s="93" t="s">
        <v>513</v>
      </c>
    </row>
    <row r="81" spans="2:11" x14ac:dyDescent="0.35">
      <c r="B81" s="99" t="s">
        <v>41</v>
      </c>
      <c r="C81" s="106">
        <v>35.880000000000003</v>
      </c>
      <c r="D81" s="106">
        <v>37.340000000000003</v>
      </c>
      <c r="E81" s="106">
        <v>38.700000000000003</v>
      </c>
      <c r="F81" s="106">
        <v>39.630000000000003</v>
      </c>
      <c r="G81" s="106">
        <v>40.57</v>
      </c>
      <c r="H81" s="106">
        <v>41.51</v>
      </c>
      <c r="I81" s="106">
        <v>42.4</v>
      </c>
      <c r="J81" s="106">
        <v>43.17</v>
      </c>
      <c r="K81" s="101">
        <v>2.2101949712227009E-2</v>
      </c>
    </row>
    <row r="82" spans="2:11" x14ac:dyDescent="0.35">
      <c r="B82" s="99" t="s">
        <v>10</v>
      </c>
      <c r="C82" s="106">
        <v>23.95</v>
      </c>
      <c r="D82" s="106">
        <v>23.89</v>
      </c>
      <c r="E82" s="106">
        <v>23.44</v>
      </c>
      <c r="F82" s="106">
        <v>22.76</v>
      </c>
      <c r="G82" s="106">
        <v>22.01</v>
      </c>
      <c r="H82" s="106">
        <v>21.23</v>
      </c>
      <c r="I82" s="106">
        <v>20.41</v>
      </c>
      <c r="J82" s="106">
        <v>19.559999999999999</v>
      </c>
      <c r="K82" s="101">
        <v>-3.5544378887920947E-2</v>
      </c>
    </row>
    <row r="83" spans="2:11" x14ac:dyDescent="0.35">
      <c r="B83" s="99" t="s">
        <v>42</v>
      </c>
      <c r="C83" s="106">
        <v>13.65</v>
      </c>
      <c r="D83" s="106">
        <v>14.06</v>
      </c>
      <c r="E83" s="106">
        <v>14.42</v>
      </c>
      <c r="F83" s="106">
        <v>14.77</v>
      </c>
      <c r="G83" s="106">
        <v>15.13</v>
      </c>
      <c r="H83" s="106">
        <v>15.48</v>
      </c>
      <c r="I83" s="106">
        <v>15.81</v>
      </c>
      <c r="J83" s="106">
        <v>16.100000000000001</v>
      </c>
      <c r="K83" s="101">
        <v>2.228531706191883E-2</v>
      </c>
    </row>
    <row r="84" spans="2:11" x14ac:dyDescent="0.35">
      <c r="B84" s="99" t="s">
        <v>123</v>
      </c>
      <c r="C84" s="106">
        <v>24.72</v>
      </c>
      <c r="D84" s="106">
        <v>26.53</v>
      </c>
      <c r="E84" s="106">
        <v>27.76</v>
      </c>
      <c r="F84" s="106">
        <v>28.03</v>
      </c>
      <c r="G84" s="106">
        <v>28</v>
      </c>
      <c r="H84" s="106">
        <v>27.77</v>
      </c>
      <c r="I84" s="106">
        <v>27.49</v>
      </c>
      <c r="J84" s="106">
        <v>27.25</v>
      </c>
      <c r="K84" s="101">
        <v>-3.7016548275635719E-3</v>
      </c>
    </row>
    <row r="85" spans="2:11" x14ac:dyDescent="0.35">
      <c r="B85" s="99" t="s">
        <v>43</v>
      </c>
      <c r="C85" s="106">
        <v>13.18</v>
      </c>
      <c r="D85" s="106">
        <v>14.11</v>
      </c>
      <c r="E85" s="106">
        <v>15.24</v>
      </c>
      <c r="F85" s="106">
        <v>16.559999999999999</v>
      </c>
      <c r="G85" s="106">
        <v>17.809999999999999</v>
      </c>
      <c r="H85" s="106">
        <v>18.91</v>
      </c>
      <c r="I85" s="106">
        <v>19.829999999999998</v>
      </c>
      <c r="J85" s="106">
        <v>20.57</v>
      </c>
      <c r="K85" s="101">
        <v>6.1817466237449548E-2</v>
      </c>
    </row>
    <row r="86" spans="2:11" x14ac:dyDescent="0.35">
      <c r="B86" s="92" t="s">
        <v>124</v>
      </c>
      <c r="C86" s="97">
        <v>19.07</v>
      </c>
      <c r="D86" s="97">
        <v>19.190000000000001</v>
      </c>
      <c r="E86" s="97">
        <v>19.27</v>
      </c>
      <c r="F86" s="97">
        <v>19.29</v>
      </c>
      <c r="G86" s="97">
        <v>19.34</v>
      </c>
      <c r="H86" s="97">
        <v>19.41</v>
      </c>
      <c r="I86" s="97">
        <v>19.489999999999998</v>
      </c>
      <c r="J86" s="97">
        <v>19.559999999999999</v>
      </c>
      <c r="K86" s="95">
        <v>2.991903271330143E-3</v>
      </c>
    </row>
    <row r="87" spans="2:11" x14ac:dyDescent="0.35">
      <c r="B87" s="102" t="s">
        <v>12</v>
      </c>
      <c r="C87" s="103"/>
      <c r="D87" s="103"/>
      <c r="E87" s="103"/>
      <c r="F87" s="103"/>
      <c r="G87" s="103"/>
      <c r="H87" s="103"/>
      <c r="I87" s="103"/>
      <c r="J87" s="103"/>
      <c r="K87" s="104" t="s">
        <v>444</v>
      </c>
    </row>
    <row r="100" spans="2:11" x14ac:dyDescent="0.35">
      <c r="B100" s="20" t="s">
        <v>0</v>
      </c>
    </row>
    <row r="102" spans="2:11" x14ac:dyDescent="0.35">
      <c r="B102" s="11" t="s">
        <v>2</v>
      </c>
      <c r="H102" s="11" t="s">
        <v>6</v>
      </c>
      <c r="J102" s="11" t="s">
        <v>73</v>
      </c>
    </row>
    <row r="103" spans="2:11" x14ac:dyDescent="0.35">
      <c r="B103" s="1" t="s">
        <v>509</v>
      </c>
      <c r="H103" s="88">
        <v>45474</v>
      </c>
      <c r="J103" s="1" t="s">
        <v>129</v>
      </c>
    </row>
    <row r="107" spans="2:11" x14ac:dyDescent="0.35">
      <c r="B107" s="20" t="s">
        <v>14</v>
      </c>
    </row>
    <row r="109" spans="2:11" ht="70.5" customHeight="1" x14ac:dyDescent="0.35">
      <c r="B109" s="223" t="s">
        <v>134</v>
      </c>
      <c r="C109" s="222"/>
      <c r="D109" s="222"/>
      <c r="E109" s="222"/>
      <c r="F109" s="222"/>
      <c r="G109" s="222"/>
      <c r="H109" s="222"/>
      <c r="I109" s="222"/>
      <c r="J109" s="222"/>
      <c r="K109" s="222"/>
    </row>
    <row r="111" spans="2:11" ht="153.75" customHeight="1" x14ac:dyDescent="0.35">
      <c r="B111" s="223" t="s">
        <v>133</v>
      </c>
      <c r="C111" s="222"/>
      <c r="D111" s="222"/>
      <c r="E111" s="222"/>
      <c r="F111" s="222"/>
      <c r="G111" s="222"/>
      <c r="H111" s="222"/>
      <c r="I111" s="222"/>
      <c r="J111" s="222"/>
      <c r="K111" s="222"/>
    </row>
    <row r="112" spans="2:11" x14ac:dyDescent="0.35">
      <c r="B112" s="37"/>
      <c r="C112" s="38"/>
      <c r="D112" s="38"/>
      <c r="E112" s="38"/>
      <c r="F112" s="38"/>
      <c r="G112" s="38"/>
      <c r="H112" s="38"/>
      <c r="I112" s="38"/>
      <c r="J112" s="38"/>
      <c r="K112" s="38"/>
    </row>
    <row r="113" spans="2:11" x14ac:dyDescent="0.35">
      <c r="B113" s="225" t="s">
        <v>130</v>
      </c>
      <c r="C113" s="225"/>
      <c r="D113" s="225"/>
      <c r="E113" s="225"/>
      <c r="F113" s="225"/>
      <c r="G113" s="225"/>
      <c r="H113" s="225"/>
      <c r="I113" s="225"/>
      <c r="J113" s="225"/>
      <c r="K113" s="225"/>
    </row>
    <row r="114" spans="2:11" x14ac:dyDescent="0.35">
      <c r="B114" s="98"/>
      <c r="C114" s="98"/>
      <c r="D114" s="98"/>
      <c r="E114" s="98"/>
      <c r="F114" s="98"/>
      <c r="G114" s="98"/>
      <c r="H114" s="98"/>
      <c r="I114" s="98"/>
      <c r="J114" s="98"/>
      <c r="K114" s="98"/>
    </row>
    <row r="115" spans="2:11" ht="46.5" customHeight="1" x14ac:dyDescent="0.35">
      <c r="B115" s="223" t="s">
        <v>132</v>
      </c>
      <c r="C115" s="222"/>
      <c r="D115" s="222"/>
      <c r="E115" s="222"/>
      <c r="F115" s="222"/>
      <c r="G115" s="222"/>
      <c r="H115" s="222"/>
      <c r="I115" s="222"/>
      <c r="J115" s="222"/>
      <c r="K115" s="222"/>
    </row>
    <row r="116" spans="2:11" x14ac:dyDescent="0.35">
      <c r="B116" s="37"/>
      <c r="C116" s="38"/>
      <c r="D116" s="38"/>
      <c r="E116" s="38"/>
      <c r="F116" s="38"/>
      <c r="G116" s="38"/>
      <c r="H116" s="38"/>
      <c r="I116" s="38"/>
      <c r="J116" s="38"/>
      <c r="K116" s="38"/>
    </row>
    <row r="117" spans="2:11" ht="52.5" customHeight="1" x14ac:dyDescent="0.35">
      <c r="B117" s="226" t="s">
        <v>131</v>
      </c>
      <c r="C117" s="226"/>
      <c r="D117" s="226"/>
      <c r="E117" s="226"/>
      <c r="F117" s="226"/>
      <c r="G117" s="226"/>
      <c r="H117" s="226"/>
      <c r="I117" s="226"/>
      <c r="J117" s="226"/>
      <c r="K117" s="226"/>
    </row>
  </sheetData>
  <mergeCells count="5">
    <mergeCell ref="B109:K109"/>
    <mergeCell ref="B111:K111"/>
    <mergeCell ref="B113:K113"/>
    <mergeCell ref="B115:K115"/>
    <mergeCell ref="B117:K117"/>
  </mergeCells>
  <hyperlinks>
    <hyperlink ref="A3" location="FIXED!A1" display="Back to FIXED menu" xr:uid="{4E696203-4F2B-4EA9-BA1F-56D36CC7371C}"/>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C8052-596B-4E78-B8FA-A9A0FD24295F}">
  <sheetPr>
    <tabColor rgb="FF7030A0"/>
  </sheetPr>
  <dimension ref="A1:H30"/>
  <sheetViews>
    <sheetView zoomScale="90" zoomScaleNormal="90" workbookViewId="0">
      <selection activeCell="B18" sqref="B18"/>
    </sheetView>
  </sheetViews>
  <sheetFormatPr defaultColWidth="9.1796875" defaultRowHeight="14.5" x14ac:dyDescent="0.35"/>
  <cols>
    <col min="1" max="1" width="21.453125" style="1" customWidth="1"/>
    <col min="2" max="2" width="60.1796875" style="1" customWidth="1"/>
    <col min="3" max="3" width="46.7265625" style="1" customWidth="1"/>
    <col min="4" max="4" width="34.26953125" style="1" customWidth="1"/>
    <col min="5" max="16384" width="9.1796875" style="1"/>
  </cols>
  <sheetData>
    <row r="1" spans="1:8" s="3" customFormat="1" ht="36.75" customHeight="1" x14ac:dyDescent="0.6">
      <c r="A1" s="9" t="s">
        <v>473</v>
      </c>
    </row>
    <row r="2" spans="1:8" s="3" customFormat="1" ht="17.25" customHeight="1" x14ac:dyDescent="0.35">
      <c r="A2" s="199" t="s">
        <v>55</v>
      </c>
    </row>
    <row r="3" spans="1:8" x14ac:dyDescent="0.35">
      <c r="A3" s="13"/>
    </row>
    <row r="4" spans="1:8" x14ac:dyDescent="0.35">
      <c r="A4" s="1" t="s">
        <v>331</v>
      </c>
    </row>
    <row r="6" spans="1:8" x14ac:dyDescent="0.35">
      <c r="A6" s="11" t="s">
        <v>106</v>
      </c>
      <c r="B6" s="11" t="s">
        <v>2</v>
      </c>
      <c r="C6" s="11" t="s">
        <v>3</v>
      </c>
      <c r="D6" s="11" t="s">
        <v>4</v>
      </c>
      <c r="G6" s="11" t="s">
        <v>6</v>
      </c>
    </row>
    <row r="7" spans="1:8" x14ac:dyDescent="0.35">
      <c r="A7" s="1" t="s">
        <v>111</v>
      </c>
      <c r="B7" s="1" t="s">
        <v>518</v>
      </c>
      <c r="C7" s="1" t="s">
        <v>112</v>
      </c>
      <c r="D7" s="1" t="s">
        <v>450</v>
      </c>
      <c r="G7" s="88">
        <v>45413</v>
      </c>
      <c r="H7" s="1" t="s">
        <v>432</v>
      </c>
    </row>
    <row r="8" spans="1:8" x14ac:dyDescent="0.35">
      <c r="A8" s="1" t="s">
        <v>111</v>
      </c>
      <c r="B8" s="1" t="s">
        <v>518</v>
      </c>
      <c r="C8" s="1" t="s">
        <v>114</v>
      </c>
      <c r="D8" s="1" t="s">
        <v>450</v>
      </c>
      <c r="G8" s="88">
        <v>45413</v>
      </c>
      <c r="H8" s="1" t="s">
        <v>432</v>
      </c>
    </row>
    <row r="9" spans="1:8" x14ac:dyDescent="0.35">
      <c r="A9" s="1" t="s">
        <v>111</v>
      </c>
      <c r="B9" s="1" t="s">
        <v>452</v>
      </c>
      <c r="C9" s="1" t="s">
        <v>342</v>
      </c>
      <c r="D9" s="1" t="s">
        <v>478</v>
      </c>
      <c r="G9" s="88">
        <v>45383</v>
      </c>
      <c r="H9" s="1" t="s">
        <v>433</v>
      </c>
    </row>
    <row r="10" spans="1:8" x14ac:dyDescent="0.35">
      <c r="A10" s="1" t="s">
        <v>111</v>
      </c>
      <c r="B10" s="1" t="s">
        <v>452</v>
      </c>
      <c r="C10" s="1" t="s">
        <v>337</v>
      </c>
      <c r="D10" s="1" t="s">
        <v>478</v>
      </c>
      <c r="G10" s="88">
        <v>45383</v>
      </c>
      <c r="H10" s="1" t="s">
        <v>433</v>
      </c>
    </row>
    <row r="11" spans="1:8" x14ac:dyDescent="0.35">
      <c r="A11" s="1" t="s">
        <v>111</v>
      </c>
      <c r="B11" s="1" t="s">
        <v>453</v>
      </c>
      <c r="C11" s="1" t="s">
        <v>115</v>
      </c>
      <c r="D11" s="1" t="s">
        <v>451</v>
      </c>
      <c r="G11" s="88">
        <v>45444</v>
      </c>
      <c r="H11" s="1" t="s">
        <v>344</v>
      </c>
    </row>
    <row r="12" spans="1:8" x14ac:dyDescent="0.35">
      <c r="A12" s="1" t="s">
        <v>111</v>
      </c>
      <c r="B12" s="1" t="s">
        <v>453</v>
      </c>
      <c r="C12" s="1" t="s">
        <v>347</v>
      </c>
      <c r="D12" s="1" t="s">
        <v>451</v>
      </c>
      <c r="G12" s="88">
        <v>45444</v>
      </c>
      <c r="H12" s="1" t="s">
        <v>344</v>
      </c>
    </row>
    <row r="13" spans="1:8" x14ac:dyDescent="0.35">
      <c r="A13" s="1" t="s">
        <v>111</v>
      </c>
      <c r="B13" s="1" t="s">
        <v>457</v>
      </c>
      <c r="C13" s="1" t="s">
        <v>113</v>
      </c>
      <c r="D13" s="1" t="s">
        <v>450</v>
      </c>
      <c r="G13" s="88" t="s">
        <v>528</v>
      </c>
    </row>
    <row r="14" spans="1:8" x14ac:dyDescent="0.35">
      <c r="A14" s="1" t="s">
        <v>138</v>
      </c>
      <c r="B14" s="1" t="s">
        <v>458</v>
      </c>
      <c r="C14" s="1" t="s">
        <v>349</v>
      </c>
      <c r="D14" s="1" t="s">
        <v>351</v>
      </c>
      <c r="G14" s="88">
        <v>45352</v>
      </c>
      <c r="H14" s="1" t="s">
        <v>348</v>
      </c>
    </row>
    <row r="15" spans="1:8" x14ac:dyDescent="0.35">
      <c r="A15" s="1" t="s">
        <v>138</v>
      </c>
      <c r="B15" s="1" t="s">
        <v>458</v>
      </c>
      <c r="C15" s="1" t="s">
        <v>350</v>
      </c>
      <c r="D15" s="1" t="s">
        <v>351</v>
      </c>
      <c r="G15" s="88">
        <v>45352</v>
      </c>
      <c r="H15" s="1" t="s">
        <v>348</v>
      </c>
    </row>
    <row r="16" spans="1:8" x14ac:dyDescent="0.35">
      <c r="A16" s="1" t="s">
        <v>434</v>
      </c>
      <c r="B16" s="1" t="s">
        <v>459</v>
      </c>
      <c r="C16" s="1" t="s">
        <v>137</v>
      </c>
      <c r="D16" s="1" t="s">
        <v>353</v>
      </c>
      <c r="G16" s="88">
        <v>45352</v>
      </c>
      <c r="H16" s="1" t="s">
        <v>352</v>
      </c>
    </row>
    <row r="17" spans="1:8" x14ac:dyDescent="0.35">
      <c r="A17" s="1" t="s">
        <v>434</v>
      </c>
      <c r="B17" s="1" t="s">
        <v>459</v>
      </c>
      <c r="C17" s="1" t="s">
        <v>358</v>
      </c>
      <c r="D17" s="1" t="s">
        <v>354</v>
      </c>
      <c r="G17" s="88">
        <v>45352</v>
      </c>
      <c r="H17" s="1" t="s">
        <v>352</v>
      </c>
    </row>
    <row r="18" spans="1:8" x14ac:dyDescent="0.35">
      <c r="A18" s="1" t="s">
        <v>434</v>
      </c>
      <c r="B18" s="1" t="s">
        <v>459</v>
      </c>
      <c r="C18" s="1" t="s">
        <v>359</v>
      </c>
      <c r="D18" s="1" t="s">
        <v>356</v>
      </c>
      <c r="G18" s="88">
        <v>45352</v>
      </c>
      <c r="H18" s="1" t="s">
        <v>352</v>
      </c>
    </row>
    <row r="19" spans="1:8" x14ac:dyDescent="0.35">
      <c r="A19" s="1" t="s">
        <v>435</v>
      </c>
      <c r="B19" s="1" t="s">
        <v>460</v>
      </c>
      <c r="C19" s="1" t="s">
        <v>465</v>
      </c>
      <c r="D19" s="1" t="s">
        <v>467</v>
      </c>
      <c r="G19" s="88">
        <v>45383</v>
      </c>
      <c r="H19" s="1" t="s">
        <v>464</v>
      </c>
    </row>
    <row r="20" spans="1:8" x14ac:dyDescent="0.35">
      <c r="A20" s="1" t="s">
        <v>435</v>
      </c>
      <c r="B20" s="1" t="s">
        <v>460</v>
      </c>
      <c r="C20" s="1" t="s">
        <v>466</v>
      </c>
      <c r="D20" s="1" t="s">
        <v>467</v>
      </c>
      <c r="G20" s="88">
        <v>45383</v>
      </c>
      <c r="H20" s="1" t="s">
        <v>464</v>
      </c>
    </row>
    <row r="21" spans="1:8" x14ac:dyDescent="0.35">
      <c r="A21" s="1" t="s">
        <v>435</v>
      </c>
      <c r="B21" s="1" t="s">
        <v>463</v>
      </c>
      <c r="C21" s="1" t="s">
        <v>366</v>
      </c>
      <c r="D21" s="1" t="s">
        <v>360</v>
      </c>
      <c r="G21" s="88">
        <v>45383</v>
      </c>
      <c r="H21" s="1" t="s">
        <v>365</v>
      </c>
    </row>
    <row r="22" spans="1:8" x14ac:dyDescent="0.35">
      <c r="A22" s="1" t="s">
        <v>435</v>
      </c>
      <c r="B22" s="1" t="s">
        <v>463</v>
      </c>
      <c r="C22" s="1" t="s">
        <v>367</v>
      </c>
      <c r="D22" s="1" t="s">
        <v>360</v>
      </c>
      <c r="G22" s="88">
        <v>45383</v>
      </c>
      <c r="H22" s="1" t="s">
        <v>365</v>
      </c>
    </row>
    <row r="23" spans="1:8" x14ac:dyDescent="0.35">
      <c r="A23" s="1" t="s">
        <v>436</v>
      </c>
      <c r="B23" s="1" t="s">
        <v>522</v>
      </c>
      <c r="C23" s="1" t="s">
        <v>380</v>
      </c>
      <c r="D23" s="1" t="s">
        <v>379</v>
      </c>
      <c r="G23" s="88">
        <v>45444</v>
      </c>
      <c r="H23" s="1" t="s">
        <v>377</v>
      </c>
    </row>
    <row r="24" spans="1:8" x14ac:dyDescent="0.35">
      <c r="A24" s="1" t="s">
        <v>436</v>
      </c>
      <c r="B24" s="1" t="s">
        <v>522</v>
      </c>
      <c r="C24" s="1" t="s">
        <v>381</v>
      </c>
      <c r="D24" s="1" t="s">
        <v>379</v>
      </c>
      <c r="G24" s="88">
        <v>45444</v>
      </c>
      <c r="H24" s="1" t="s">
        <v>377</v>
      </c>
    </row>
    <row r="25" spans="1:8" x14ac:dyDescent="0.35">
      <c r="A25" s="1" t="s">
        <v>436</v>
      </c>
      <c r="B25" s="1" t="s">
        <v>522</v>
      </c>
      <c r="C25" s="1" t="s">
        <v>382</v>
      </c>
      <c r="D25" s="1" t="s">
        <v>379</v>
      </c>
      <c r="G25" s="88">
        <v>45444</v>
      </c>
      <c r="H25" s="1" t="s">
        <v>377</v>
      </c>
    </row>
    <row r="26" spans="1:8" x14ac:dyDescent="0.35">
      <c r="A26" s="1" t="s">
        <v>437</v>
      </c>
      <c r="B26" s="1" t="s">
        <v>474</v>
      </c>
      <c r="C26" s="1" t="s">
        <v>475</v>
      </c>
      <c r="D26" s="1" t="s">
        <v>360</v>
      </c>
      <c r="G26" s="88">
        <v>45383</v>
      </c>
      <c r="H26" s="1" t="s">
        <v>387</v>
      </c>
    </row>
    <row r="27" spans="1:8" x14ac:dyDescent="0.35">
      <c r="A27" s="1" t="s">
        <v>437</v>
      </c>
      <c r="B27" s="1" t="s">
        <v>474</v>
      </c>
      <c r="C27" s="1" t="s">
        <v>476</v>
      </c>
      <c r="D27" s="1" t="s">
        <v>471</v>
      </c>
      <c r="G27" s="88">
        <v>45383</v>
      </c>
      <c r="H27" s="1" t="s">
        <v>387</v>
      </c>
    </row>
    <row r="30" spans="1:8" x14ac:dyDescent="0.35">
      <c r="A30" s="1" t="s">
        <v>215</v>
      </c>
      <c r="B30" s="203" t="s">
        <v>510</v>
      </c>
      <c r="C30" s="1" t="s">
        <v>529</v>
      </c>
      <c r="D30" s="1" t="s">
        <v>398</v>
      </c>
      <c r="G30" s="88">
        <v>45474</v>
      </c>
      <c r="H30" s="1" t="s">
        <v>523</v>
      </c>
    </row>
  </sheetData>
  <pageMargins left="0.7" right="0.7" top="0.75" bottom="0.75" header="0.3" footer="0.3"/>
  <pageSetup orientation="portrait" r:id="rId1"/>
  <headerFooter>
    <oddFooter>&amp;L&amp;1#&amp;"Rockwell"&amp;9&amp;K0078D7Information Classification: General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Contents</vt:lpstr>
      <vt:lpstr>Introduction</vt:lpstr>
      <vt:lpstr>About Omdia </vt:lpstr>
      <vt:lpstr>FIXED</vt:lpstr>
      <vt:lpstr>Fiber &amp; copper access</vt:lpstr>
      <vt:lpstr>Cable access</vt:lpstr>
      <vt:lpstr>Consumer BB</vt:lpstr>
      <vt:lpstr>Total BB</vt:lpstr>
      <vt:lpstr>MOBILE</vt:lpstr>
      <vt:lpstr>Mobile Infrastructure</vt:lpstr>
      <vt:lpstr>5G services</vt:lpstr>
      <vt:lpstr>Total mobile</vt:lpstr>
      <vt:lpstr>Device connections and traffic </vt:lpstr>
      <vt:lpstr>Consumer mobile connections</vt:lpstr>
      <vt:lpstr>Enterprise 5G</vt:lpstr>
      <vt:lpstr>TELECOMS CAPEX</vt:lpstr>
      <vt:lpstr>WIS</vt:lpstr>
      <vt:lpstr>WIS-SP Converged</vt:lpstr>
      <vt:lpstr>WCIS</vt:lpstr>
      <vt:lpstr>WBIS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2022-09-13T14:44:50Z</dcterms:created>
  <dcterms:modified xsi:type="dcterms:W3CDTF">2024-07-25T15:04:49Z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bab825-a111-45e4-86a1-18cee0005896_Enabled">
    <vt:lpwstr>true</vt:lpwstr>
  </property>
  <property fmtid="{D5CDD505-2E9C-101B-9397-08002B2CF9AE}" pid="3" name="MSIP_Label_2bbab825-a111-45e4-86a1-18cee0005896_SetDate">
    <vt:lpwstr>2022-09-13T15:08:34Z</vt:lpwstr>
  </property>
  <property fmtid="{D5CDD505-2E9C-101B-9397-08002B2CF9AE}" pid="4" name="MSIP_Label_2bbab825-a111-45e4-86a1-18cee0005896_Method">
    <vt:lpwstr>Standard</vt:lpwstr>
  </property>
  <property fmtid="{D5CDD505-2E9C-101B-9397-08002B2CF9AE}" pid="5" name="MSIP_Label_2bbab825-a111-45e4-86a1-18cee0005896_Name">
    <vt:lpwstr>2bbab825-a111-45e4-86a1-18cee0005896</vt:lpwstr>
  </property>
  <property fmtid="{D5CDD505-2E9C-101B-9397-08002B2CF9AE}" pid="6" name="MSIP_Label_2bbab825-a111-45e4-86a1-18cee0005896_SiteId">
    <vt:lpwstr>2567d566-604c-408a-8a60-55d0dc9d9d6b</vt:lpwstr>
  </property>
  <property fmtid="{D5CDD505-2E9C-101B-9397-08002B2CF9AE}" pid="7" name="MSIP_Label_2bbab825-a111-45e4-86a1-18cee0005896_ActionId">
    <vt:lpwstr>ac5b1933-4bc4-4e5f-addd-2597a71c03fe</vt:lpwstr>
  </property>
  <property fmtid="{D5CDD505-2E9C-101B-9397-08002B2CF9AE}" pid="8" name="MSIP_Label_2bbab825-a111-45e4-86a1-18cee0005896_ContentBits">
    <vt:lpwstr>2</vt:lpwstr>
  </property>
</Properties>
</file>