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khensous\HORETO Dropbox\Exploitation\VSS\2024\SALONS\1er Semestre\PDV\DOCUMENT CLIENT\"/>
    </mc:Choice>
  </mc:AlternateContent>
  <xr:revisionPtr revIDLastSave="0" documentId="13_ncr:1_{F7A15D35-B648-4899-8CA8-31A888E121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ON DE COMMANDE" sheetId="4" r:id="rId1"/>
    <sheet name="ORDER FORM" sheetId="7" r:id="rId2"/>
  </sheets>
  <definedNames>
    <definedName name="_xlnm.Print_Area" localSheetId="0">'BON DE COMMANDE'!$A$1:$L$210</definedName>
    <definedName name="_xlnm.Print_Area" localSheetId="1">'ORDER FORM'!$A$1:$L$209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7" l="1"/>
  <c r="F33" i="7" s="1"/>
  <c r="E32" i="7"/>
  <c r="E33" i="4"/>
  <c r="E32" i="4"/>
  <c r="E26" i="7"/>
  <c r="H33" i="7" l="1"/>
  <c r="F32" i="7"/>
  <c r="H32" i="7" s="1"/>
  <c r="F33" i="4"/>
  <c r="H33" i="4" s="1"/>
  <c r="F32" i="4"/>
  <c r="H32" i="4" s="1"/>
  <c r="F26" i="7"/>
  <c r="H26" i="7" s="1"/>
  <c r="E26" i="4"/>
  <c r="F26" i="4" l="1"/>
  <c r="H26" i="4" s="1"/>
  <c r="E85" i="7" l="1"/>
  <c r="F85" i="7" s="1"/>
  <c r="E86" i="4"/>
  <c r="E100" i="4"/>
  <c r="E7" i="7"/>
  <c r="F7" i="7" s="1"/>
  <c r="H7" i="7" s="1"/>
  <c r="E8" i="7"/>
  <c r="F8" i="7" s="1"/>
  <c r="E9" i="7"/>
  <c r="F9" i="7" s="1"/>
  <c r="E10" i="7"/>
  <c r="E11" i="7"/>
  <c r="F11" i="7" s="1"/>
  <c r="E12" i="7"/>
  <c r="F12" i="7" s="1"/>
  <c r="E13" i="7"/>
  <c r="E14" i="7"/>
  <c r="F14" i="7" s="1"/>
  <c r="E15" i="7"/>
  <c r="F15" i="7" s="1"/>
  <c r="H15" i="7" s="1"/>
  <c r="E18" i="7"/>
  <c r="F18" i="7" s="1"/>
  <c r="E19" i="7"/>
  <c r="F19" i="7" s="1"/>
  <c r="E20" i="7"/>
  <c r="F20" i="7"/>
  <c r="E21" i="7"/>
  <c r="F21" i="7" s="1"/>
  <c r="E22" i="7"/>
  <c r="E23" i="7"/>
  <c r="F23" i="7" s="1"/>
  <c r="E25" i="7"/>
  <c r="F25" i="7" s="1"/>
  <c r="E27" i="7"/>
  <c r="F27" i="7" s="1"/>
  <c r="E28" i="7"/>
  <c r="F28" i="7" s="1"/>
  <c r="E29" i="7"/>
  <c r="F29" i="7" s="1"/>
  <c r="H29" i="7" s="1"/>
  <c r="E30" i="7"/>
  <c r="F30" i="7" s="1"/>
  <c r="E36" i="7"/>
  <c r="F36" i="7" s="1"/>
  <c r="E38" i="7"/>
  <c r="F38" i="7" s="1"/>
  <c r="E39" i="7"/>
  <c r="F39" i="7" s="1"/>
  <c r="E41" i="7"/>
  <c r="F41" i="7" s="1"/>
  <c r="E42" i="7"/>
  <c r="F42" i="7" s="1"/>
  <c r="E44" i="7"/>
  <c r="F44" i="7" s="1"/>
  <c r="E45" i="7"/>
  <c r="F45" i="7" s="1"/>
  <c r="H45" i="7" s="1"/>
  <c r="E46" i="7"/>
  <c r="E47" i="7"/>
  <c r="F47" i="7" s="1"/>
  <c r="E48" i="7"/>
  <c r="F48" i="7" s="1"/>
  <c r="E51" i="7"/>
  <c r="F51" i="7" s="1"/>
  <c r="H51" i="7" s="1"/>
  <c r="E52" i="7"/>
  <c r="F52" i="7" s="1"/>
  <c r="E53" i="7"/>
  <c r="E54" i="7"/>
  <c r="F54" i="7" s="1"/>
  <c r="E57" i="7"/>
  <c r="F57" i="7" s="1"/>
  <c r="H57" i="7" s="1"/>
  <c r="E58" i="7"/>
  <c r="F58" i="7" s="1"/>
  <c r="E59" i="7"/>
  <c r="F59" i="7" s="1"/>
  <c r="E62" i="7"/>
  <c r="F62" i="7" s="1"/>
  <c r="H62" i="7" s="1"/>
  <c r="E63" i="7"/>
  <c r="F63" i="7" s="1"/>
  <c r="E64" i="7"/>
  <c r="F64" i="7" s="1"/>
  <c r="E65" i="7"/>
  <c r="F65" i="7" s="1"/>
  <c r="E66" i="7"/>
  <c r="F66" i="7" s="1"/>
  <c r="E67" i="7"/>
  <c r="F67" i="7" s="1"/>
  <c r="H67" i="7" s="1"/>
  <c r="E68" i="7"/>
  <c r="F68" i="7" s="1"/>
  <c r="E79" i="7"/>
  <c r="F79" i="7" s="1"/>
  <c r="H79" i="7" s="1"/>
  <c r="E80" i="7"/>
  <c r="F80" i="7" s="1"/>
  <c r="E81" i="7"/>
  <c r="F81" i="7" s="1"/>
  <c r="H81" i="7" s="1"/>
  <c r="E84" i="7"/>
  <c r="F84" i="7" s="1"/>
  <c r="H84" i="7" s="1"/>
  <c r="E91" i="7"/>
  <c r="F91" i="7" s="1"/>
  <c r="H91" i="7" s="1"/>
  <c r="E92" i="7"/>
  <c r="F92" i="7" s="1"/>
  <c r="E93" i="7"/>
  <c r="F93" i="7" s="1"/>
  <c r="H93" i="7" s="1"/>
  <c r="E94" i="7"/>
  <c r="F94" i="7" s="1"/>
  <c r="E96" i="7"/>
  <c r="F96" i="7" s="1"/>
  <c r="E97" i="7"/>
  <c r="F97" i="7" s="1"/>
  <c r="E98" i="7"/>
  <c r="F98" i="7" s="1"/>
  <c r="E99" i="7"/>
  <c r="F99" i="7" s="1"/>
  <c r="E100" i="7"/>
  <c r="F100" i="7" s="1"/>
  <c r="H100" i="7" s="1"/>
  <c r="E103" i="7"/>
  <c r="E106" i="7"/>
  <c r="F106" i="7" s="1"/>
  <c r="H106" i="7" s="1"/>
  <c r="E107" i="7"/>
  <c r="F107" i="7" s="1"/>
  <c r="E108" i="7"/>
  <c r="F108" i="7" s="1"/>
  <c r="E109" i="7"/>
  <c r="F109" i="7" s="1"/>
  <c r="E112" i="7"/>
  <c r="F112" i="7" s="1"/>
  <c r="E113" i="7"/>
  <c r="F113" i="7" s="1"/>
  <c r="E114" i="7"/>
  <c r="F114" i="7" s="1"/>
  <c r="H114" i="7" s="1"/>
  <c r="E115" i="7"/>
  <c r="F115" i="7" s="1"/>
  <c r="H115" i="7" s="1"/>
  <c r="E116" i="7"/>
  <c r="F116" i="7" s="1"/>
  <c r="E117" i="7"/>
  <c r="F117" i="7" s="1"/>
  <c r="E118" i="7"/>
  <c r="F118" i="7" s="1"/>
  <c r="H118" i="7" s="1"/>
  <c r="E119" i="7"/>
  <c r="F119" i="7" s="1"/>
  <c r="E120" i="7"/>
  <c r="F120" i="7" s="1"/>
  <c r="E5" i="7" l="1"/>
  <c r="F5" i="7" s="1"/>
  <c r="H20" i="7"/>
  <c r="H48" i="7"/>
  <c r="H107" i="7"/>
  <c r="H109" i="7"/>
  <c r="H58" i="7"/>
  <c r="F53" i="7"/>
  <c r="H53" i="7" s="1"/>
  <c r="F46" i="7"/>
  <c r="H46" i="7" s="1"/>
  <c r="H39" i="7"/>
  <c r="H112" i="7"/>
  <c r="H97" i="7"/>
  <c r="H63" i="7"/>
  <c r="H30" i="7"/>
  <c r="H27" i="7"/>
  <c r="F22" i="7"/>
  <c r="H22" i="7" s="1"/>
  <c r="H92" i="7"/>
  <c r="H94" i="7"/>
  <c r="H65" i="7"/>
  <c r="H54" i="7"/>
  <c r="H44" i="7"/>
  <c r="H38" i="7"/>
  <c r="H23" i="7"/>
  <c r="H18" i="7"/>
  <c r="H66" i="7"/>
  <c r="H98" i="7"/>
  <c r="H42" i="7"/>
  <c r="H120" i="7"/>
  <c r="H85" i="7"/>
  <c r="H68" i="7"/>
  <c r="H19" i="7"/>
  <c r="H12" i="7"/>
  <c r="H80" i="7"/>
  <c r="H117" i="7"/>
  <c r="H113" i="7"/>
  <c r="F103" i="7"/>
  <c r="H103" i="7" s="1"/>
  <c r="H28" i="7"/>
  <c r="F13" i="7"/>
  <c r="H13" i="7" s="1"/>
  <c r="F10" i="7"/>
  <c r="H10" i="7" s="1"/>
  <c r="H9" i="7"/>
  <c r="H119" i="7"/>
  <c r="H99" i="7"/>
  <c r="H64" i="7"/>
  <c r="H52" i="7"/>
  <c r="H41" i="7"/>
  <c r="H25" i="7"/>
  <c r="H14" i="7"/>
  <c r="H116" i="7"/>
  <c r="H108" i="7"/>
  <c r="H96" i="7"/>
  <c r="H59" i="7"/>
  <c r="H47" i="7"/>
  <c r="H36" i="7"/>
  <c r="H21" i="7"/>
  <c r="H11" i="7"/>
  <c r="H8" i="7"/>
  <c r="H5" i="7" l="1"/>
  <c r="E97" i="4"/>
  <c r="E98" i="4"/>
  <c r="E110" i="4"/>
  <c r="E67" i="4"/>
  <c r="E12" i="4"/>
  <c r="E13" i="4"/>
  <c r="F13" i="4" s="1"/>
  <c r="H13" i="4" s="1"/>
  <c r="E14" i="4"/>
  <c r="E64" i="4"/>
  <c r="F64" i="4" s="1"/>
  <c r="E65" i="4"/>
  <c r="E66" i="4"/>
  <c r="E28" i="4"/>
  <c r="F28" i="4" s="1"/>
  <c r="E37" i="4"/>
  <c r="E101" i="4"/>
  <c r="F97" i="4" l="1"/>
  <c r="H97" i="4" s="1"/>
  <c r="F110" i="4"/>
  <c r="H110" i="4" s="1"/>
  <c r="F67" i="4"/>
  <c r="H67" i="4" s="1"/>
  <c r="H28" i="4"/>
  <c r="F12" i="4"/>
  <c r="H12" i="4" s="1"/>
  <c r="F66" i="4"/>
  <c r="H66" i="4" s="1"/>
  <c r="F65" i="4"/>
  <c r="H65" i="4" s="1"/>
  <c r="H64" i="4"/>
  <c r="F37" i="4"/>
  <c r="H37" i="4" s="1"/>
  <c r="F101" i="4"/>
  <c r="H101" i="4" s="1"/>
  <c r="E27" i="4"/>
  <c r="F27" i="4" s="1"/>
  <c r="H27" i="4" s="1"/>
  <c r="E121" i="4"/>
  <c r="E120" i="4"/>
  <c r="F120" i="4" s="1"/>
  <c r="E119" i="4"/>
  <c r="F119" i="4" s="1"/>
  <c r="E118" i="4"/>
  <c r="F118" i="4" s="1"/>
  <c r="E116" i="4"/>
  <c r="F116" i="4" s="1"/>
  <c r="H116" i="4" s="1"/>
  <c r="E117" i="4"/>
  <c r="F117" i="4" s="1"/>
  <c r="E115" i="4"/>
  <c r="F115" i="4" s="1"/>
  <c r="H115" i="4" s="1"/>
  <c r="E114" i="4"/>
  <c r="F114" i="4" s="1"/>
  <c r="E113" i="4"/>
  <c r="F113" i="4" s="1"/>
  <c r="H113" i="4" s="1"/>
  <c r="E109" i="4"/>
  <c r="F109" i="4" s="1"/>
  <c r="E108" i="4"/>
  <c r="F108" i="4" s="1"/>
  <c r="H108" i="4" s="1"/>
  <c r="E107" i="4"/>
  <c r="E104" i="4"/>
  <c r="F104" i="4" s="1"/>
  <c r="E53" i="4"/>
  <c r="F53" i="4" s="1"/>
  <c r="E54" i="4"/>
  <c r="F54" i="4" s="1"/>
  <c r="E48" i="4"/>
  <c r="F48" i="4" s="1"/>
  <c r="H48" i="4" s="1"/>
  <c r="E95" i="4"/>
  <c r="F95" i="4" s="1"/>
  <c r="H95" i="4" s="1"/>
  <c r="E69" i="4"/>
  <c r="F69" i="4" s="1"/>
  <c r="H69" i="4" s="1"/>
  <c r="E68" i="4"/>
  <c r="F68" i="4" s="1"/>
  <c r="F100" i="4"/>
  <c r="H100" i="4" s="1"/>
  <c r="E99" i="4"/>
  <c r="F99" i="4" s="1"/>
  <c r="F98" i="4"/>
  <c r="E94" i="4"/>
  <c r="F94" i="4" s="1"/>
  <c r="H94" i="4" s="1"/>
  <c r="E93" i="4"/>
  <c r="F93" i="4" s="1"/>
  <c r="E92" i="4"/>
  <c r="F92" i="4" s="1"/>
  <c r="H92" i="4" s="1"/>
  <c r="F86" i="4"/>
  <c r="E85" i="4"/>
  <c r="F85" i="4" s="1"/>
  <c r="H85" i="4" s="1"/>
  <c r="E82" i="4"/>
  <c r="E81" i="4"/>
  <c r="F81" i="4" s="1"/>
  <c r="E80" i="4"/>
  <c r="F80" i="4" s="1"/>
  <c r="E63" i="4"/>
  <c r="F63" i="4" s="1"/>
  <c r="E60" i="4"/>
  <c r="F60" i="4" s="1"/>
  <c r="E59" i="4"/>
  <c r="F59" i="4" s="1"/>
  <c r="E58" i="4"/>
  <c r="F58" i="4" s="1"/>
  <c r="E55" i="4"/>
  <c r="F55" i="4" s="1"/>
  <c r="E52" i="4"/>
  <c r="F52" i="4" s="1"/>
  <c r="E49" i="4"/>
  <c r="F49" i="4" s="1"/>
  <c r="H49" i="4" s="1"/>
  <c r="E47" i="4"/>
  <c r="F47" i="4" s="1"/>
  <c r="E46" i="4"/>
  <c r="F46" i="4" s="1"/>
  <c r="H46" i="4" s="1"/>
  <c r="E45" i="4"/>
  <c r="F45" i="4" s="1"/>
  <c r="E43" i="4"/>
  <c r="F43" i="4" s="1"/>
  <c r="E42" i="4"/>
  <c r="F42" i="4" s="1"/>
  <c r="E40" i="4"/>
  <c r="E39" i="4"/>
  <c r="F39" i="4" s="1"/>
  <c r="E30" i="4"/>
  <c r="F30" i="4" s="1"/>
  <c r="E29" i="4"/>
  <c r="F29" i="4" s="1"/>
  <c r="H29" i="4" s="1"/>
  <c r="E25" i="4"/>
  <c r="F25" i="4" s="1"/>
  <c r="E23" i="4"/>
  <c r="E22" i="4"/>
  <c r="F22" i="4" s="1"/>
  <c r="E21" i="4"/>
  <c r="F21" i="4" s="1"/>
  <c r="H21" i="4" s="1"/>
  <c r="E20" i="4"/>
  <c r="E19" i="4"/>
  <c r="F19" i="4" s="1"/>
  <c r="E18" i="4"/>
  <c r="F18" i="4" s="1"/>
  <c r="E15" i="4"/>
  <c r="F15" i="4" s="1"/>
  <c r="F14" i="4"/>
  <c r="E11" i="4"/>
  <c r="F11" i="4" s="1"/>
  <c r="E10" i="4"/>
  <c r="F10" i="4" s="1"/>
  <c r="E9" i="4"/>
  <c r="F9" i="4" s="1"/>
  <c r="E8" i="4"/>
  <c r="F8" i="4" s="1"/>
  <c r="E7" i="4"/>
  <c r="F7" i="4" s="1"/>
  <c r="H7" i="4" s="1"/>
  <c r="H43" i="4" l="1"/>
  <c r="H117" i="4"/>
  <c r="F121" i="4"/>
  <c r="H121" i="4" s="1"/>
  <c r="H47" i="4"/>
  <c r="H30" i="4"/>
  <c r="H55" i="4"/>
  <c r="H98" i="4"/>
  <c r="H8" i="4"/>
  <c r="H109" i="4"/>
  <c r="H18" i="4"/>
  <c r="H22" i="4"/>
  <c r="H52" i="4"/>
  <c r="H118" i="4"/>
  <c r="H80" i="4"/>
  <c r="H68" i="4"/>
  <c r="H9" i="4"/>
  <c r="H19" i="4"/>
  <c r="H63" i="4"/>
  <c r="F20" i="4"/>
  <c r="H20" i="4" s="1"/>
  <c r="F40" i="4"/>
  <c r="H40" i="4" s="1"/>
  <c r="H53" i="4"/>
  <c r="H99" i="4"/>
  <c r="H14" i="4"/>
  <c r="H11" i="4"/>
  <c r="H15" i="4"/>
  <c r="H39" i="4"/>
  <c r="H60" i="4"/>
  <c r="H119" i="4"/>
  <c r="H81" i="4"/>
  <c r="F23" i="4"/>
  <c r="H23" i="4" s="1"/>
  <c r="H45" i="4"/>
  <c r="H58" i="4"/>
  <c r="H86" i="4"/>
  <c r="H93" i="4"/>
  <c r="H25" i="4"/>
  <c r="F82" i="4"/>
  <c r="H82" i="4" s="1"/>
  <c r="H104" i="4"/>
  <c r="H54" i="4"/>
  <c r="H42" i="4"/>
  <c r="H59" i="4"/>
  <c r="H114" i="4"/>
  <c r="H120" i="4"/>
  <c r="H10" i="4"/>
  <c r="F107" i="4"/>
  <c r="H107" i="4" s="1"/>
  <c r="E5" i="4"/>
  <c r="F5" i="4" s="1"/>
  <c r="H5" i="4" l="1"/>
</calcChain>
</file>

<file path=xl/sharedStrings.xml><?xml version="1.0" encoding="utf-8"?>
<sst xmlns="http://schemas.openxmlformats.org/spreadsheetml/2006/main" count="713" uniqueCount="598">
  <si>
    <t>QUANTITES
SOUHAITEES</t>
  </si>
  <si>
    <t>LIBELLE PRODUIT</t>
  </si>
  <si>
    <t>Frais de
livraison 10%</t>
  </si>
  <si>
    <t>TAUX DE TVA
APPLICABLE</t>
  </si>
  <si>
    <t>VOTRE SOCIETE</t>
  </si>
  <si>
    <t>LOT DE 10 DOSETTES DE LAIT</t>
  </si>
  <si>
    <t>WHISKY WILLIAM LAWSON'S 70 CL</t>
  </si>
  <si>
    <t>RICARD 1 LITRE</t>
  </si>
  <si>
    <t>N'oubliez pas …</t>
  </si>
  <si>
    <t>OUVRE BOUTEILLE</t>
  </si>
  <si>
    <t>NOM DE LA SOCIETE</t>
  </si>
  <si>
    <t>CONTACT</t>
  </si>
  <si>
    <t>ADRESSE</t>
  </si>
  <si>
    <t>TEL</t>
  </si>
  <si>
    <t>E-MAIL</t>
  </si>
  <si>
    <t>KIT PETIT DEJEUNER 10 PERS.</t>
  </si>
  <si>
    <t>PACK DE 15 MINI VIENNOISERIES</t>
  </si>
  <si>
    <t>KIT PAUSE SUCREE 10 PERS.</t>
  </si>
  <si>
    <t>ASSORTIMENT DE BRIOCHETTES 20 PIECES</t>
  </si>
  <si>
    <t>PAIN LONG SURPRISE MULTICEREALES 34 PIECES</t>
  </si>
  <si>
    <t>GOBELETS A CAFE CARTON (12 CL) 100 PIECES</t>
  </si>
  <si>
    <t>SALADIER DE PRESENTATION 2 PIECES (900 ML / 1400 ML)</t>
  </si>
  <si>
    <t>PANIER BOIS DE PRESENTATION POUR MINI VIENNOISERIES</t>
  </si>
  <si>
    <t>ASSIETTES JETABLES 25 PIECES</t>
  </si>
  <si>
    <t>SACHETS DE COUVERTS 10 PIECES</t>
  </si>
  <si>
    <t>SERVIETTES BLANCHES 100 PIECES</t>
  </si>
  <si>
    <t>LA LIVRAISON</t>
  </si>
  <si>
    <t>DATE DE LIVRAISON</t>
  </si>
  <si>
    <t>SALON</t>
  </si>
  <si>
    <t>FACTURATION</t>
  </si>
  <si>
    <t>VIREMENT</t>
  </si>
  <si>
    <t>CARTE BANCAIRE</t>
  </si>
  <si>
    <t>VOTRE BON DE COMMANDE</t>
  </si>
  <si>
    <t>SIGNATURE</t>
  </si>
  <si>
    <t>MENTION
"BON POUR ACCORD"</t>
  </si>
  <si>
    <t>MONTANT
TOTAL € 
HT</t>
  </si>
  <si>
    <t>MONTANT TOTAL € TTC 
+ FRAIS DE LIVRAISON</t>
  </si>
  <si>
    <t>RECAPITULATIF GENERAL DE VOTRE COMMANDE</t>
  </si>
  <si>
    <t>EVIAN 1,5 LITRE</t>
  </si>
  <si>
    <t>ARTICLE 1-DEFINITIONS</t>
  </si>
  <si>
    <t>Certains de nos produits étant décongelés par nos soins, le Client s'engage à ne pas</t>
  </si>
  <si>
    <t>recongeler ces produits.</t>
  </si>
  <si>
    <t>Chaque fois qu'ils seront utilisés dans le présent Contrat ou en relation avec son exécution,</t>
  </si>
  <si>
    <t>les termes suivants auront le sens défini ci-après :</t>
  </si>
  <si>
    <t>CLIENT désigne le bénéficiaire des Prestations ;</t>
  </si>
  <si>
    <t>qu'identifiée en bas de page du présent document ;</t>
  </si>
  <si>
    <t>CONDITIONS GENERALES désignent le présent document ;</t>
  </si>
  <si>
    <t>COMMANDE désigne les conditions particulières convenues entre les Parties précisant</t>
  </si>
  <si>
    <t>notamment l'identité du Client, les Prestations et le prix ;</t>
  </si>
  <si>
    <t>CONTRAT désigne le contrat de services conclu entre le Prestataire et le Client visé au 2.3 ;</t>
  </si>
  <si>
    <t>PARTIE(S) désigne(nt) indifféremment le Prestataire et/ou le Client ;</t>
  </si>
  <si>
    <t>PRESTATION(S) désigne(nt) la (ou les) prestation(s) confiée(s) par le Client au Prestataire,</t>
  </si>
  <si>
    <t>telle(s) que précisée(s) dans la Commande</t>
  </si>
  <si>
    <t>ARTICLE 2 - OBJET ET PIECES CONTRACTUELLES</t>
  </si>
  <si>
    <t>2.1 Le présent document a pour objet de définir les conditions générales dans lesquelles le</t>
  </si>
  <si>
    <t>Prestataire commercialise des Prestations de restauration livrée sur stand. Toute autre</t>
  </si>
  <si>
    <t>2.2 Les Conditions Générales prévalent sur toute condition d'achat, sauf dérogation formelle et</t>
  </si>
  <si>
    <t>expresse du Prestataire figurant sur la Commande.</t>
  </si>
  <si>
    <t>2.3 Les Présentes Conditions Générales sont complétées et /ou modifiées par la Commande</t>
  </si>
  <si>
    <t>avec laquelle elles forment, de façon indissociable, le Contrat.</t>
  </si>
  <si>
    <t>Prestataire et/ou de demander d'exécuter les Prestations mentionnées sur le devis du</t>
  </si>
  <si>
    <t>acceptation dudit devis et des Conditions Générales.</t>
  </si>
  <si>
    <t>2.5 Le Client s'engage à respecter et à faire respecter toutes les dispositions énoncées dans le</t>
  </si>
  <si>
    <t>présent document, ainsi que les prescriptions légales et réglementaires.</t>
  </si>
  <si>
    <t>ARTICLE 3 - MODALITES DE RESERVATION</t>
  </si>
  <si>
    <t>3.1 Sauf indication contraire sur le devis, sa durée de validité est de huit jours ouvrés à</t>
  </si>
  <si>
    <t>compter de la date de son émission.</t>
  </si>
  <si>
    <t>3.3 Réservation :Pour réserver, le Client doit retourner signé au Prestataire le bon de commande</t>
  </si>
  <si>
    <t>joint au devis du Prestataire. Ce bon de commande ainsi que le devis auquel il se réfère</t>
  </si>
  <si>
    <t>constituent la Commande.</t>
  </si>
  <si>
    <t>La réservation ne deviendra définitive qu'après réception par le Prestataire, dans le délai de</t>
  </si>
  <si>
    <t>Aucune réservation ne sera enregistrée en l'absence de Commande signée et/ou du paiement</t>
  </si>
  <si>
    <t>des arrhes susvisé.</t>
  </si>
  <si>
    <t>Le montant minimum de Commande par livraison est fixé à 50 Euros HT pour toute Prestation</t>
  </si>
  <si>
    <t>Toute Commande de produits frais pour le lendemain doit être effectuée avant 15 heures.</t>
  </si>
  <si>
    <t>Passé ce délai, toute demande de modification à la hausse de la quantité de produits</t>
  </si>
  <si>
    <t>prise en compte par le Prestataire sous réserve des stocks disponibles.</t>
  </si>
  <si>
    <t>ARTICLE 4 - PRIX</t>
  </si>
  <si>
    <t>Sauf stipulations contraires, tous les tarifs du Prestataire s'entendent en euro hors taxe et</t>
  </si>
  <si>
    <t>hors livraison. Ces prix seront majorés des taxes en vigueur au jour de la Prestation et des</t>
  </si>
  <si>
    <t>Les frais de livraison représentent 10% du montant hors taxes de la Commande. En cas</t>
  </si>
  <si>
    <t>d'absence du Client lors de la livraison à la date et heure de livraison convenues, le client</t>
  </si>
  <si>
    <t>redevable des frais supplémentaires de livraison mentionnés au devis (ou à défaut dans la</t>
  </si>
  <si>
    <t>brochure tarifaire du Prestataire).</t>
  </si>
  <si>
    <t>Toute taxe ou charge nouvelle qui pourrait être créée ou toute modification de charges ou</t>
  </si>
  <si>
    <t>taxes actuelles entraînerait automatiquement le réajustement des prix du Prestataire.</t>
  </si>
  <si>
    <t>Ces prix correspondent à des Prestations réalisées en France métropolitaine. Dès que la</t>
  </si>
  <si>
    <t>réservation est devenue définitive conformément à l'article ci-dessus, les tarifs du Prestataire</t>
  </si>
  <si>
    <t>ne seront plus négociables et s'entendront fermes et définitifs.</t>
  </si>
  <si>
    <t>De même, le type de Prestations alimentaires ne pourra être modifié sans l'accord du</t>
  </si>
  <si>
    <t>Prestataire.</t>
  </si>
  <si>
    <t>ARTICLE 5 - LIVRAISON - RECLAMATION</t>
  </si>
  <si>
    <t>Le contrôle de la Commande doit être effectué obligatoirement à la livraison en présence du</t>
  </si>
  <si>
    <t>livreur. Chaque livraison donne lieu à l'établissement d'un bon de livraison signé par le Client</t>
  </si>
  <si>
    <t>dont le Client garde un exemplaire.</t>
  </si>
  <si>
    <t>Aucune réclamation ne sera prise en compte par le Prestataire lorsqu'elle ne sera pas</t>
  </si>
  <si>
    <t>mentionnée sur ce bon, lors de la livraison. Aucune marchandise ne peut être reprise, ni</t>
  </si>
  <si>
    <t>échangée, par mesure d'hygiène.</t>
  </si>
  <si>
    <t>La responsabilité du Prestataire ne pourra être engagée si l'accessibilité du lieu de livraison</t>
  </si>
  <si>
    <t>est difficile voire impossible.</t>
  </si>
  <si>
    <t>Le Prestataire décline toute responsabilité dans le cas où les marchandises livrées ne sont</t>
  </si>
  <si>
    <t>pas stockées dans des conditions optimales (Maxi +4°) ou à défaut consommés</t>
  </si>
  <si>
    <t>dans l'heure au plus tard.</t>
  </si>
  <si>
    <t>La responsabilité du Prestataire ne saurait être recherchée en cas de non respect par le</t>
  </si>
  <si>
    <t>Client des conditions de stockage, de conservation et d'utilisation des produits vendus.</t>
  </si>
  <si>
    <t>Le Prestataire attire tout particulièrement l'attention du Client sur la nécessité de respecter</t>
  </si>
  <si>
    <t>impérativement les dates limites de consommation des produits vendus ainsi que leur mode</t>
  </si>
  <si>
    <t>conservation entre le moment de leur livraison et celui de leur consommation.</t>
  </si>
  <si>
    <t>ARTICLE 6 - ANNULATION - MODIFICATION</t>
  </si>
  <si>
    <t>6.1 Annulation - Modification par le Client ou du fait du Client :</t>
  </si>
  <si>
    <t>Toute annulation ou modification par le Client de la Commande devra être portée à la</t>
  </si>
  <si>
    <t>connaissance du Prestataire au moins 48 heures ouvrées avant la date de livraison, par écrit</t>
  </si>
  <si>
    <t>En cas d'annulation de la Prestation par le Client ou du fait du Client pour quelle cause que</t>
  </si>
  <si>
    <t>redevable de la totalité du montant TTC de la Prestation annulée.</t>
  </si>
  <si>
    <t>Aucune modification à la baisse de la quantité des produits commandés n'est possible.</t>
  </si>
  <si>
    <t>6.2 Annulation par le Prestataire (hors force majeure) :</t>
  </si>
  <si>
    <t>Toute annulation par le Prestataire de la Prestation sera portée à la connaissance du Client</t>
  </si>
  <si>
    <t>6.3 Annulation - Modification en cas de force majeure ou du fait d'un tiers :</t>
  </si>
  <si>
    <t>Le Prestataire pourra se dégager de ses obligations ou en suspendre l'exécution, s'il se</t>
  </si>
  <si>
    <t>trouve dans l'impossibilité de les assumer par suite d'un cas de force majeure (guerres,</t>
  </si>
  <si>
    <t>manifestations, sinistres quelconques affectant ses installations...) ou du fait d'un tiers. En cas</t>
  </si>
  <si>
    <t>d'annulation par le Prestataire de la Prestation commandée du fait d'un cas de force majeure</t>
  </si>
  <si>
    <t>de toute autre cause extérieure au Prestataire, le Prestataire reversera au Client à titre de</t>
  </si>
  <si>
    <t>dédommagement les sommes déjà versées par ce dernier, au titre de ladite Prestation</t>
  </si>
  <si>
    <t>Sont notamment considérés comme un cas de force majeure ou cause extérieure au</t>
  </si>
  <si>
    <t>Prestataire la guerre, les émeutes, les manifestations / grèves, tout événement</t>
  </si>
  <si>
    <t>inondation...), blocage ou difficultés de circulation, tout sinistre affectant les installations de</t>
  </si>
  <si>
    <t>l'établissement du Prestataire.</t>
  </si>
  <si>
    <t>ARTICLE 7 - CONDITIONS DE FACTURATION ET DE REGLEMENT</t>
  </si>
  <si>
    <t>La facture diminuée des arrhes déjà versées par le Client sera émise dès réalisation de la</t>
  </si>
  <si>
    <t>Prestation facturée. Sauf accord contraire des Parties, les factures du Prestataire sont</t>
  </si>
  <si>
    <t>payables immédiatement et sans délai.</t>
  </si>
  <si>
    <t>Les paiements sont effectués par virement ou à défaut par chèque ou autre mode de</t>
  </si>
  <si>
    <t>de l'intérêt légal.</t>
  </si>
  <si>
    <t>En outre, en application des articles L441-6 et D441-5 du code du commerce, tout</t>
  </si>
  <si>
    <t>professionnel en situation de retard de paiement sera de plein droit débiteur d'une indemnité</t>
  </si>
  <si>
    <t>pour frais de recouvrement de 40 Euros, et ce dans préjudice du droit pour le Prestateire de</t>
  </si>
  <si>
    <t>réclamer une indemnisation complémentaire si les frais de recouvrement exposés sont</t>
  </si>
  <si>
    <t>supérieurs à cette indemnité.</t>
  </si>
  <si>
    <t>ARTICLE 8 - ASSURANCE - RESPONSABILITES</t>
  </si>
  <si>
    <t>Le Prestataire décline toute responsabilité pour les dommages occasionés de quelque nature</t>
  </si>
  <si>
    <t>qu'ils soient, et en particulier incendie, vol, perte, dégradation, susceptibles d'atteindre les</t>
  </si>
  <si>
    <t>ou matériels apportés par le Client et/ou les participants à l'occasion de la manifestation. A</t>
  </si>
  <si>
    <t>cet effet, le Client s'engage à renoncer et à faire renoncer ses assureurs à tout recours à</t>
  </si>
  <si>
    <t>du Prestataire et de ses assureurs et à garantir le Prestataire de tout recours qui pourrait être</t>
  </si>
  <si>
    <t>engagé à ce titre par les participants à son encontre et celle de ses assureurs. En outre, le</t>
  </si>
  <si>
    <t>Client sera seul responsable de toute perte, casse, dégradation, acte de vandalisme, ou vol</t>
  </si>
  <si>
    <t>qui pourraient être causés apr les participants et/ou par le personnel dont il a la charge, sur</t>
  </si>
  <si>
    <t>et le matériel appartenant au Prestataire ou sur ceux mis à la disposition du Client</t>
  </si>
  <si>
    <t>ARTICLE 9 - STATUT DU PERSONNEL</t>
  </si>
  <si>
    <t>Le personnel du Prestataire affecté à la réalisation des Prestations, reste en tout état de</t>
  </si>
  <si>
    <t>cause sous le lien de subordination exclusif du Prestataire, qui assure l'autorité hiérarchique</t>
  </si>
  <si>
    <t>disciplinaire et la gestion administrative, comptable et sociale de son personnel. Le personnel</t>
  </si>
  <si>
    <t>ne peut en aucun cas être considéré comme des salariés du Client.</t>
  </si>
  <si>
    <t>ARTICLE 10 - CLAUSES DIVERSES</t>
  </si>
  <si>
    <t>Le Client autorise gracieusement le Prestataire à faire état du Contrat, du nom et/ou logo</t>
  </si>
  <si>
    <t>Client et d'une description succincte des Prestations, à titre de références commerciales, sur</t>
  </si>
  <si>
    <t>supports présents ou à venir et dans tous pays dans lequel le Prestataire dispose d'un</t>
  </si>
  <si>
    <t>Le fait pour le Prestataire de ne pas se prévaloir d'une ou plusieurs stipulations des</t>
  </si>
  <si>
    <t>Conditions Générales / Contrat ne vaut pas renonciation à celle(s)-ci.</t>
  </si>
  <si>
    <t>Les informations nominatives concernant les personnes physiques, recueillies à l'occasion du</t>
  </si>
  <si>
    <t>Contrat, ne seront utilisées et communiquées, que pour les seules nécessités de gestion</t>
  </si>
  <si>
    <t>administrative, d'exécution du Contrat ou d'actions commerciales ou pour satisfaire aux</t>
  </si>
  <si>
    <t>obligations légales ou réglementaires. Le Client pourra exercer les droits d'accès et de</t>
  </si>
  <si>
    <t>rectification aux conditions prévues par la législation en vigueur à l'adresse précisée dans la</t>
  </si>
  <si>
    <t>Commande ou à défaut au siège social du Prestataire.</t>
  </si>
  <si>
    <t>ARTICLE 11 - LOI APPLICABLE ET REGLEMENT DES LITIGES</t>
  </si>
  <si>
    <t>La loi applicable est la loi Française.</t>
  </si>
  <si>
    <t>En cas de différends entre les parties sur la formation, l'interprétation, l'éxécution, l'annulation</t>
  </si>
  <si>
    <t>des présentes, les Parties s'efforceront d'y mettre un terme amiable. A défaut, les tribunaux</t>
  </si>
  <si>
    <t>de Paris sont seuls compétents.</t>
  </si>
  <si>
    <t>CODE</t>
  </si>
  <si>
    <t>VS001</t>
  </si>
  <si>
    <t>VS002</t>
  </si>
  <si>
    <t>VS111</t>
  </si>
  <si>
    <t>VS112</t>
  </si>
  <si>
    <t>VS003</t>
  </si>
  <si>
    <t>VS005</t>
  </si>
  <si>
    <t>VS006</t>
  </si>
  <si>
    <t>VS007</t>
  </si>
  <si>
    <t>VS020</t>
  </si>
  <si>
    <t>VS021</t>
  </si>
  <si>
    <t>VS025</t>
  </si>
  <si>
    <t>VS027</t>
  </si>
  <si>
    <t>VS028</t>
  </si>
  <si>
    <t>VS030</t>
  </si>
  <si>
    <t>VS031</t>
  </si>
  <si>
    <t>VS050</t>
  </si>
  <si>
    <t>VS047</t>
  </si>
  <si>
    <t>VS049</t>
  </si>
  <si>
    <t>VS045</t>
  </si>
  <si>
    <t>VS046</t>
  </si>
  <si>
    <t>VS043</t>
  </si>
  <si>
    <t>VS044</t>
  </si>
  <si>
    <t>VS040</t>
  </si>
  <si>
    <t>VS041</t>
  </si>
  <si>
    <t>VS054</t>
  </si>
  <si>
    <t>VS055</t>
  </si>
  <si>
    <t>VS113</t>
  </si>
  <si>
    <t>VS008</t>
  </si>
  <si>
    <t>VS114</t>
  </si>
  <si>
    <t>VS086</t>
  </si>
  <si>
    <t>VS060</t>
  </si>
  <si>
    <t>VS061</t>
  </si>
  <si>
    <t>VS063</t>
  </si>
  <si>
    <t>VS066</t>
  </si>
  <si>
    <t>VS067</t>
  </si>
  <si>
    <t>VS074</t>
  </si>
  <si>
    <t>VS076</t>
  </si>
  <si>
    <t>VS075</t>
  </si>
  <si>
    <t>VS068</t>
  </si>
  <si>
    <t>VS069</t>
  </si>
  <si>
    <t>VS070</t>
  </si>
  <si>
    <t>VS073</t>
  </si>
  <si>
    <t>VS009</t>
  </si>
  <si>
    <t>VS101</t>
  </si>
  <si>
    <t>VS102</t>
  </si>
  <si>
    <t>VS103</t>
  </si>
  <si>
    <t>VS104</t>
  </si>
  <si>
    <t>VS105</t>
  </si>
  <si>
    <t>VS108</t>
  </si>
  <si>
    <t>VS110</t>
  </si>
  <si>
    <t>GOBELETS A THÉ CARTON (20 CL) 50 PIECES</t>
  </si>
  <si>
    <t>VS134</t>
  </si>
  <si>
    <t>VS090</t>
  </si>
  <si>
    <t>CHEVERNY BLANC AOC 75 CL</t>
  </si>
  <si>
    <t>CHABLIS BLANC AOC 75 CL</t>
  </si>
  <si>
    <t>BORDEAUX ROUGE AOC 75 CL</t>
  </si>
  <si>
    <t>COFFRET BISCUITS SUCRES 1KG</t>
  </si>
  <si>
    <t>VS124</t>
  </si>
  <si>
    <t>VS077</t>
  </si>
  <si>
    <t xml:space="preserve">2.4 </t>
  </si>
  <si>
    <t>Le fait pour le Client de renvoyer signé le bon de commande joint au devis du</t>
  </si>
  <si>
    <t>Prestation confiée au Prestataire sera régie par les Conditions Générales de vente du service événement.</t>
  </si>
  <si>
    <t>ce soit dans les 48 heures ouvrées précédents la date de réalisation de la Prestation : le client sera</t>
  </si>
  <si>
    <t>par écrit. Le Prestataire devra alors rembourser au Client le double des arrhes versées par celui-ci.</t>
  </si>
  <si>
    <t>paiement accepté par le Prestataire. Aucun escompte ne sera consenti en cas de paiement anticipé.</t>
  </si>
  <si>
    <t>Les sommes non payées à la date d'exigibilité mentionnée sur la facture, donneront lieu de plein droit</t>
  </si>
  <si>
    <t>et sans mise en demeure préalable, au paiement d'intérêts de retard au taux égal à trois fois le taux</t>
  </si>
  <si>
    <t xml:space="preserve">établissement. La présente autorisation est valable pendant la durée du Contrat </t>
  </si>
  <si>
    <t>validité imparti, de la Commande signée par le Client et du paiement de 100% du montant TTC</t>
  </si>
  <si>
    <t>ladite Commande à titre d'arrhes (paiement intégral de ladite Commande)</t>
  </si>
  <si>
    <t>livrée dans le parc des expositions de la Porte de Versailles.</t>
  </si>
  <si>
    <t xml:space="preserve">SAC DE GLACE - 20 KG </t>
  </si>
  <si>
    <t>BAC A GLACE ISOTHERME</t>
  </si>
  <si>
    <t>SAUMUR CHAMPIGNY ROUGE AOC BIO 75 CL</t>
  </si>
  <si>
    <t>SPATULES A CAFE 50 PIECES</t>
  </si>
  <si>
    <t>GEL HYDROALCOOLIQUE 500 ML</t>
  </si>
  <si>
    <t>50 GANTS LATEX</t>
  </si>
  <si>
    <t>CONTACT SUR PLACE</t>
  </si>
  <si>
    <t>N° DE PORTABLE SUR PLACE</t>
  </si>
  <si>
    <t>KIT DE NETTOYAGE (sacs poubelle, rouleau essuie tout, produit à vitre, éponge)</t>
  </si>
  <si>
    <t>PLATEAU DE PETITS FOURS TRADITION SUCRES 53 PIECES</t>
  </si>
  <si>
    <t>PETITS FOURS CONFISEUR 48 PIECES</t>
  </si>
  <si>
    <t>PLATEAU EXCELLENCE 48 PIECES</t>
  </si>
  <si>
    <t>PLATEAU SELECTION DE SAVEURS 56 PIECES</t>
  </si>
  <si>
    <t>ASSORTIMENT DE 28 BOUCHÉES SURPRISES</t>
  </si>
  <si>
    <t>VS032</t>
  </si>
  <si>
    <t>VS034</t>
  </si>
  <si>
    <t>VS035</t>
  </si>
  <si>
    <t>CHAMPAGNE CRISTIAN SENEZ  75 CL</t>
  </si>
  <si>
    <t>VS053</t>
  </si>
  <si>
    <t>VS056</t>
  </si>
  <si>
    <t>VS091</t>
  </si>
  <si>
    <t>HORETO PARIS SIRET N° : 902 446 988 00013</t>
  </si>
  <si>
    <t>ayant son siège social 19 bis rue  Godefroy 92800 PUTEAUX</t>
  </si>
  <si>
    <t>PRESTATAIRE désigne la société HORET-PARIS exécutant la Prestation, telle</t>
  </si>
  <si>
    <t>* à partir de 40 lunch box, merci de contacter le service commercial pour un devis personnalisé</t>
  </si>
  <si>
    <t>QUANTITY</t>
  </si>
  <si>
    <t>PRODUCT NAME</t>
  </si>
  <si>
    <t>UNIT PRICE €
NO VAT</t>
  </si>
  <si>
    <t>TOTAL € 
NO VAT</t>
  </si>
  <si>
    <t>Delivery fees 
10%</t>
  </si>
  <si>
    <t>VAT RATE</t>
  </si>
  <si>
    <t>TOTAL € WITH VAT
+ DELIVERY FEES</t>
  </si>
  <si>
    <t>TOTAL FOR THIS ORDER IS</t>
  </si>
  <si>
    <t>WARM DRINKS</t>
  </si>
  <si>
    <t>KIT COFFEE THERMOS 10pers. - Included:  
1 thermos one liter, cups, stirrers, milk doses and sugar sticks</t>
  </si>
  <si>
    <t>KIT CAFE THERMOS 10pers. - Inclus:  
1 thermos d'un litre, gobelets, touillettes, dosettes de lait et sucres bûchette</t>
  </si>
  <si>
    <t>KIT THE THERMOS 10pers. - Inclus:  
1 thermos d'un litre, gobelets, touillettes, dosettes de lait et sucres bûchette</t>
  </si>
  <si>
    <t>KIT TEA THERMOS 10pers. - Included:  
1 thermos one liter,cups, stirrers, milk doses and sugar sticks</t>
  </si>
  <si>
    <t>PACK OF 10 MILK DOSES</t>
  </si>
  <si>
    <t>ORANGE JUICE 1 LITER</t>
  </si>
  <si>
    <t>APPLE JUICE 1 LITER</t>
  </si>
  <si>
    <t>COCA COLA 1,25 LITER</t>
  </si>
  <si>
    <t>COCA COLA ZERO 1,25 LITER</t>
  </si>
  <si>
    <t>EVIAN 1,5 LITER (still water)</t>
  </si>
  <si>
    <t>CHEVERNY WHITE AOC 75 CL</t>
  </si>
  <si>
    <t>CHABLIS WHITE AOC 75 CL</t>
  </si>
  <si>
    <t>BORDEAUX RED WINE AOC 75 CL</t>
  </si>
  <si>
    <t>COTES DE PROVENCE ROSÉ WINE 75CL</t>
  </si>
  <si>
    <t>COTES DE PROVENCE 75 CL</t>
  </si>
  <si>
    <t>SAUMUR CHAMPIGNY RED WINE AOC BIO 75 CL</t>
  </si>
  <si>
    <t>DON'T FORGET …</t>
  </si>
  <si>
    <t xml:space="preserve">ICE BAG  - 20 KG </t>
  </si>
  <si>
    <t>BOTTLE OPENER</t>
  </si>
  <si>
    <t>ICE TRAY</t>
  </si>
  <si>
    <t>FOOD - BREAKFAST and COFFEE BREAK</t>
  </si>
  <si>
    <t>BREAKFAST PACKAGE 10 PERS.</t>
  </si>
  <si>
    <t>PACK OF 15 FRENCH MINI PASTRIES</t>
  </si>
  <si>
    <t>SNACKING KIT 10 PERS.</t>
  </si>
  <si>
    <t>FOOD - LUNCH BAG</t>
  </si>
  <si>
    <t>COCKTAIL COLLECTION - Salted and Sweets</t>
  </si>
  <si>
    <t>TRAY OF SELECTION DE SAVEURS - 56 PIECES</t>
  </si>
  <si>
    <t>TRAY OF EXCELLENCE - 48 PIECES</t>
  </si>
  <si>
    <t>PAIN LONG SURPRISE MULTICEREALES - 34 PIECES</t>
  </si>
  <si>
    <t>ASSORTMENT OF BOUCHÉES SURPRISES - 28 PIECES</t>
  </si>
  <si>
    <t>ASSORTMENT OF BRIOCHETTES - 20 PIECES</t>
  </si>
  <si>
    <t>BASKET OF VEGETABLES  3 KG*</t>
  </si>
  <si>
    <t>BASKET OF FRESH FRUITS  3 KG*</t>
  </si>
  <si>
    <t>SNACKING / APERITIF</t>
  </si>
  <si>
    <t>SWEET BISCUITS  1KG</t>
  </si>
  <si>
    <t>DISPOSABLE MATERIALS AND MISCELLANEOUS</t>
  </si>
  <si>
    <t>CARTON COFFEE CUPS (12 CL) 100 PIECES</t>
  </si>
  <si>
    <t>CARTON TEA CUPS (20 CL) 50 PIECES</t>
  </si>
  <si>
    <t>STIRRERS 50 PIECES</t>
  </si>
  <si>
    <t>PRESENTATION BOWLS 2 PIECES (900 ML / 1400 ML)</t>
  </si>
  <si>
    <t>PRESENTATION BASKET FOR PASTRIES</t>
  </si>
  <si>
    <t>DISPOSABLE PLATES 25 PIECES</t>
  </si>
  <si>
    <t>DISPOSABLE PAPER NAPKINS 100 PIECES</t>
  </si>
  <si>
    <t>SET OF DISPOSABLE CUTTLERY 10 PIECES</t>
  </si>
  <si>
    <t>CLEANING SET (trash bags, paper rolls, glass cleaner, sponge)</t>
  </si>
  <si>
    <t>Whenever they are used in this Agreement or in connection with its execution,</t>
  </si>
  <si>
    <t>the following terms will have the meaning defined below:</t>
  </si>
  <si>
    <t>CUSTOMER means the beneficiary of the Services;</t>
  </si>
  <si>
    <t>SERVICE PROVIDER means HORETO-PARIS company performing the Service, as</t>
  </si>
  <si>
    <t>as identified at the bottom of this document;</t>
  </si>
  <si>
    <t>GENERAL CONDITIONS mean this document;</t>
  </si>
  <si>
    <t>ORDER means the specific conditions agreed between the Parties specifying</t>
  </si>
  <si>
    <t>in particular the identity of the Client, the Services and the price ;</t>
  </si>
  <si>
    <t>CONTRACT means the service contract concluded between the Provider and the Customer referred to in 2.3;</t>
  </si>
  <si>
    <t>PART (S) designates indifferently the Provider and / or the Client;</t>
  </si>
  <si>
    <t>SERVICE (S) means (s) the service (s) entrusted by the Customer to the Service Provider, as specified in the Order</t>
  </si>
  <si>
    <t>ARTICLE 2 - OBJECT AND CONTRACTUAL PARTS</t>
  </si>
  <si>
    <t>2.1 The purpose of this document is to define the general conditions under which the</t>
  </si>
  <si>
    <t>Service provider markets catering services delivered to the stand. Any other</t>
  </si>
  <si>
    <t>Service entrusted to the Service Provider will be governed by the General Conditions of Sale of the event catering team.</t>
  </si>
  <si>
    <t xml:space="preserve">2.2 The General Conditions prevail over any purchase condition, except formal exceptions and /or authorizations </t>
  </si>
  <si>
    <t>of the Provider appearing on the Order.</t>
  </si>
  <si>
    <t>2.3 These General Conditions are supplemented and / or modified by the Order</t>
  </si>
  <si>
    <t>with which they form, inseparably, the Contract.</t>
  </si>
  <si>
    <t>2.4 The fact for the Customer, to return signed, the purchase order attached to the quote of the provider</t>
  </si>
  <si>
    <t xml:space="preserve">and / or request to perform the Services mentioned on the quote, </t>
  </si>
  <si>
    <t>is acceptance of said quotation and General Conditions.</t>
  </si>
  <si>
    <t xml:space="preserve">2.5 The Customer undertakes to comply with, and ensure compliance with all the provisions set out in this document, </t>
  </si>
  <si>
    <t>as well as the legal and regulatory requirements.</t>
  </si>
  <si>
    <t>ARTICLE 3 - RESERVATION TERMS</t>
  </si>
  <si>
    <t xml:space="preserve">3.1 Unless otherwise stated on the estimate, the period of validity is eight business days from the date of its issue. </t>
  </si>
  <si>
    <t>to the quote of the Provider. This order form as well as the quote, to which it refers, constitute the Order.</t>
  </si>
  <si>
    <t xml:space="preserve">The reservation will only become final after receipt by the Provider, within the period of validity, </t>
  </si>
  <si>
    <t>of the Order signed by the Customer and 100% payment of the Order amount including tax as a deposit.</t>
  </si>
  <si>
    <t>3.2 To complete a reservation the Customer must return the order form signed to the Service Provider attached</t>
  </si>
  <si>
    <t>No reservation will be confirmed without a signed Order and 100% deposit as mentioned above.</t>
  </si>
  <si>
    <t>The minimum order amount per delivery is set at 50 Euros HT for any Service delivered</t>
  </si>
  <si>
    <t xml:space="preserve"> to the exhibition center (Porte de Versailles)</t>
  </si>
  <si>
    <t>Any Order of fresh products for the next day must be made before 3 p.m.</t>
  </si>
  <si>
    <t>After this period, any request for an increase in the quantity of products</t>
  </si>
  <si>
    <t>taken into account by the Service Provider is subject to availability.</t>
  </si>
  <si>
    <t>ARTICLE 4 - PRICE</t>
  </si>
  <si>
    <t>Unless otherwise stipulated, all Service Provider's prices are in Euros out of taxes and out of delivery fee.</t>
  </si>
  <si>
    <t xml:space="preserve">Taxes  can change according to goverrnment ‘s decision.. </t>
  </si>
  <si>
    <t xml:space="preserve">Prices will be increased by the current taxes  on the day of the Service. </t>
  </si>
  <si>
    <t xml:space="preserve">Delivery costs represents 10% of the amount VAT excluded of the Order. </t>
  </si>
  <si>
    <t xml:space="preserve">In case of Customer absence during the agreed delivery date and time, the customer is liable for the additional delivery </t>
  </si>
  <si>
    <t>costs mentioned in the estimate (or in the Service provider’s catalogue).</t>
  </si>
  <si>
    <t>readjust the Service Provider's prices and delivery fee.</t>
  </si>
  <si>
    <t xml:space="preserve">Any changes to the agreed order and / or new charges, and / or additional fees will automatically </t>
  </si>
  <si>
    <t>These prices correspond to services performed in mainland France. As soon as the</t>
  </si>
  <si>
    <t xml:space="preserve">reservation has become final in accordance with the above article, the rates of the Provider will </t>
  </si>
  <si>
    <t>no longer be negotiable and will be firm and final.</t>
  </si>
  <si>
    <t>Similarly, the type of Food Benefit cannot be changed without the agreement of the Service provider.</t>
  </si>
  <si>
    <t>ARTICLE 5 - DELIVERY – CLAIMS</t>
  </si>
  <si>
    <t xml:space="preserve">The order must be checked upon delivery in the presence of the delivery driver. </t>
  </si>
  <si>
    <t xml:space="preserve">A delivery slip will be provided by driver and by signing mentioned delivery slip, </t>
  </si>
  <si>
    <t xml:space="preserve">Customer assumes responsibility for the order. Customer will be provided a copy of the signed delivery slip. </t>
  </si>
  <si>
    <t xml:space="preserve">The Provider will take no claim into account when it is not mentioned on this voucher, upon delivery. </t>
  </si>
  <si>
    <t xml:space="preserve">No goods can be taken back, nor exchanged, for hygienic reasons. </t>
  </si>
  <si>
    <t>The Service Provider cannot be held liable if the accessibility of the delivery location is difficult or impossible.</t>
  </si>
  <si>
    <t xml:space="preserve">The Service Provider declines all responsibility in the event that the goods delivered are not stored in optimal </t>
  </si>
  <si>
    <t xml:space="preserve">conditions (Maxi + 4 °c) or failing to be consumed within an hour at the latest. </t>
  </si>
  <si>
    <t>Some of our products being thawed by us, the Customer agrees not to refreeze these products.</t>
  </si>
  <si>
    <t>The Service Provider cannot be held liable in the event of non-compliance by the customer of the conditions of storage,</t>
  </si>
  <si>
    <t>conservation and use of the products sold.</t>
  </si>
  <si>
    <t xml:space="preserve">The Service Provider strongly advises the Customer to pay strict attention to deadlines for consumption of the products </t>
  </si>
  <si>
    <t>sold and their mode of conservation between the time of their delivery and their consumption.</t>
  </si>
  <si>
    <t>ARTICLE 6 - CANCELLATION - MODIFICATION</t>
  </si>
  <si>
    <t>6.1 Cancellation - Modification by the Client or decided by the Client:</t>
  </si>
  <si>
    <t>Any cancellation or modification by the Customer of the Order must be brought to the</t>
  </si>
  <si>
    <t>knowledge of the Service Provider at least 48 business hours before the delivery date, in writing.</t>
  </si>
  <si>
    <t>In case of cancellation of the Service by the Customer for any reason before the 48 hours preceding the date of performance</t>
  </si>
  <si>
    <t>of the Service: the liable for the full amount including tax of the canceled Service.</t>
  </si>
  <si>
    <t>No decreased modification of the quantity of products ordered is possible.</t>
  </si>
  <si>
    <t>6.2 Cancellation by the Service Provider (excluding force majeure):</t>
  </si>
  <si>
    <t>Any cancellation by the Service Provider will be brought to the attention of the Customer by e-mail.</t>
  </si>
  <si>
    <t>The Customer wil get twice the deposit as a refund by the service provider.</t>
  </si>
  <si>
    <t>6.3 Cancellation - Modification in the event of force majeure or due to a third party :</t>
  </si>
  <si>
    <t xml:space="preserve">The Service Provider may be released from its obligations or suspend execution thereof, if it finds it impossible to assume </t>
  </si>
  <si>
    <t xml:space="preserve">them as a result of force majeure (wars, events, any claims affecting its facilities ...) or due to a third party. </t>
  </si>
  <si>
    <t>cause external to the Service Provider, the Service Provider will pay back in full to the Customer the sums already paid.</t>
  </si>
  <si>
    <t>In case of cancellation by the Service Provider of the Service ordered due to a case of force majeure from any other</t>
  </si>
  <si>
    <t xml:space="preserve">Are considered in particular as a case of force majeure or cause external to the Claimant for war, </t>
  </si>
  <si>
    <t>riots, demonstrations / strikes, any event  flood ...), blockage or traffic difficulties, any disaster affecting the installations</t>
  </si>
  <si>
    <t>of the establishment of the Provider.</t>
  </si>
  <si>
    <t>ARTICLE 7 - INVOICING AND SETTLEMENT CONDITIONS</t>
  </si>
  <si>
    <t xml:space="preserve">The invoice less the deposit already paid by the Customer will be issued upon completion of the services invoiced. </t>
  </si>
  <si>
    <t>Unless otherwise agreed by the Parties, the invoices of the Service Provider are payable immediately and without delay.</t>
  </si>
  <si>
    <t xml:space="preserve">Payments can be made by bank transfer or by check or other methods of payment accepted by the Provider. </t>
  </si>
  <si>
    <t xml:space="preserve">No discount will be granted. </t>
  </si>
  <si>
    <t xml:space="preserve">In the case of non-payment or unpaid balance by the due date mentioned on the invoice, all outstanding balances </t>
  </si>
  <si>
    <t>will automatically and without prior notice, be subject to default interest at the rate equal to three times the legal interest.</t>
  </si>
  <si>
    <t>In addition, in application of articles L441-6 and D441-5 of the Commercial Code, all businesses in situations</t>
  </si>
  <si>
    <t xml:space="preserve"> of late payments will automatically be liable for compensation of recovery costs of 40 Euros, </t>
  </si>
  <si>
    <t>and this in prejudice to the right of the Service Provider to claim additional compensation if the recovery costs</t>
  </si>
  <si>
    <t xml:space="preserve"> incurred are higher than this compensation.</t>
  </si>
  <si>
    <t>ARTICLE 8 - INSURANCE - RESPONSIBILITIES</t>
  </si>
  <si>
    <t>The Service Provider declines all responsibility for damages caused of any kind</t>
  </si>
  <si>
    <t>that there are, and in particular fire, theft, loss, degradation, likely to reach the</t>
  </si>
  <si>
    <t xml:space="preserve">materials brought by the Client and / or the participants during the event. </t>
  </si>
  <si>
    <t xml:space="preserve">and its insurers and to guarantee the Service Provider of any recourse that may be engaged </t>
  </si>
  <si>
    <t xml:space="preserve">At this end, the Client undertakes to waive and have his insurers waive all recourse to the Service Provider </t>
  </si>
  <si>
    <t xml:space="preserve">as such by the participants against him and that of his insurers. </t>
  </si>
  <si>
    <t xml:space="preserve">In addition, the Customer will be solely responsible for any loss, breakage, degradation, act of vandalism, </t>
  </si>
  <si>
    <t>or theft which could be caused by the participants and / or by the staff in their charge, on and the equipment</t>
  </si>
  <si>
    <t>belonging to the Service Provider or on those made available to the Customer.</t>
  </si>
  <si>
    <t xml:space="preserve">ARTICLE 9 - STATUS OF STAFF </t>
  </si>
  <si>
    <t xml:space="preserve">The personnel of the Service Provider assigned to perform the Services, remains in any condition cause under the exclusive </t>
  </si>
  <si>
    <t xml:space="preserve">subordination link of the Provider, who assures the hierarchical authority and the administrative, accounting and </t>
  </si>
  <si>
    <t>social management of its staff. The staff provided by the Service Provider in no case is to be considered as employees</t>
  </si>
  <si>
    <t>of the Client.</t>
  </si>
  <si>
    <t>ARTICLE 10 - MISCELLANEOUS CLAUSES</t>
  </si>
  <si>
    <t xml:space="preserve">The Client authorizes the Service Provider to state the Contract, name and / or Client logo and a brief description </t>
  </si>
  <si>
    <t>of the Services, as commercial references, on actuals or future  documents and in all countries in which the Provider</t>
  </si>
  <si>
    <t xml:space="preserve">has an establishment. </t>
  </si>
  <si>
    <t>This authorization is valid for the duration of the Contract and the failure of the Provider to relay one or more stipulations of</t>
  </si>
  <si>
    <t xml:space="preserve">the General Conditions / Contract does not constitute waiver of this (these). Personal information concerning individuals, </t>
  </si>
  <si>
    <t xml:space="preserve">collected on the occasion of the Contract, will be used and communicated, only for management needs administrative, </t>
  </si>
  <si>
    <t xml:space="preserve">execution of the Contract or commercial actions or to satisfy the legal or regulatory obligations. </t>
  </si>
  <si>
    <t>The Customer may exercise the rights of access and rectification under the conditions provided for by the legislation</t>
  </si>
  <si>
    <t>in force at the address specified in the Order or at the registered office of the Service Provider.</t>
  </si>
  <si>
    <t>ARTICLE 11 - APPLICABLE LAW AND SETTLEMENT OF DISPUTES</t>
  </si>
  <si>
    <t>The applicable law is French law.</t>
  </si>
  <si>
    <t xml:space="preserve">In case of disputes between the parties on the formation, interpretation, execution, cancellation hereof, </t>
  </si>
  <si>
    <t xml:space="preserve">the Parties will endeavor to bring an amicable end to it. Failure to resolve, any issues will be heard in a Paris court of law. </t>
  </si>
  <si>
    <t>YOUR COMPANY</t>
  </si>
  <si>
    <t>COMPANY NAME</t>
  </si>
  <si>
    <t>ADRESS</t>
  </si>
  <si>
    <t>PHONE</t>
  </si>
  <si>
    <t>DATE OF DELIVERY</t>
  </si>
  <si>
    <t>THE DELIVERY</t>
  </si>
  <si>
    <t>DEMANDEZ LE LIEN POUR REGLEMENT EN LIGNE
commercial@horeto-paris.com</t>
  </si>
  <si>
    <t>RIB : 30076 02063 16309800200 16
IBAN :
FR76 3007 6020 6316 3098 0020 016
BIC : NORDFRPP</t>
  </si>
  <si>
    <t>BANK TRANSFER</t>
  </si>
  <si>
    <t>CREDIT CARD</t>
  </si>
  <si>
    <t>REQUEST THE LINK 
FOR ONLINE PAYMENT
commercial@horeto-paris.com</t>
  </si>
  <si>
    <t>YOUR AGREEMENT</t>
  </si>
  <si>
    <t>YOUR NAME</t>
  </si>
  <si>
    <t>Along with the comment
"READ AND APPROVED"</t>
  </si>
  <si>
    <t>La signature du présent bon de commande entraine l'acceptation des conditions générales de vente, 
sans restriction ni réserve</t>
  </si>
  <si>
    <t>By placing an Order, the customer complies with 
the Terms and Conditions, as defined, 
without restriction or reservation.</t>
  </si>
  <si>
    <t>VOTRE NOM</t>
  </si>
  <si>
    <t>VS089</t>
  </si>
  <si>
    <t>VS122</t>
  </si>
  <si>
    <t>VS100</t>
  </si>
  <si>
    <t>VS136</t>
  </si>
  <si>
    <t>RECHARGE DE 20 CAPSULES CAFE EXPRESSO</t>
  </si>
  <si>
    <t>PACK OF 20 DOSES OF ESPRESSO COFFEE</t>
  </si>
  <si>
    <t xml:space="preserve">LOT DE 2 ROULEAUX ESSUIE TOUT </t>
  </si>
  <si>
    <t xml:space="preserve">PACK OF 2 PAPER ROLLS </t>
  </si>
  <si>
    <t>VS088</t>
  </si>
  <si>
    <t>VS099</t>
  </si>
  <si>
    <t>SET OF 10 BAMBOO TONGS FOR SERVING</t>
  </si>
  <si>
    <t>LOT DE 10 PINCES EN BAMBOU POUR LE SERVICE</t>
  </si>
  <si>
    <t>CHAMPAGNE TAITTINGER BRUT RESERVE  75 CL</t>
  </si>
  <si>
    <t xml:space="preserve">DEGUSTATION CHARCUTERIE 1 KG* + pain </t>
  </si>
  <si>
    <t>BOISSONS ALCOLISEES</t>
  </si>
  <si>
    <r>
      <t>JUS D'ORANGE 1 LITRE</t>
    </r>
    <r>
      <rPr>
        <sz val="11"/>
        <color theme="1"/>
        <rFont val="Calibri"/>
        <family val="2"/>
        <scheme val="minor"/>
      </rPr>
      <t xml:space="preserve"> </t>
    </r>
  </si>
  <si>
    <t xml:space="preserve">JUS DE POMME 1 LITRE </t>
  </si>
  <si>
    <t xml:space="preserve">COCA COLA 1,25 LITRE </t>
  </si>
  <si>
    <t xml:space="preserve">COCA COLA ZERO 1,25 LITRE </t>
  </si>
  <si>
    <t xml:space="preserve">                                           </t>
  </si>
  <si>
    <t>GAMME ALIMENTAIRE - LUNCH BOX</t>
  </si>
  <si>
    <t>BOISSONS CHAUDES</t>
  </si>
  <si>
    <t>BOISSONS FRAICHES</t>
  </si>
  <si>
    <t>GAMME ALIMENTAIRE - PETIT DEJEUNER &amp; PAUSE SUCREE</t>
  </si>
  <si>
    <t>GAMME COCKTAIL - Pièces Salées et Sucrées</t>
  </si>
  <si>
    <t>MATERIEL JETABLE ET DIVERS</t>
  </si>
  <si>
    <t>GAMME SNACKING / APERITIF</t>
  </si>
  <si>
    <t>Prix de Vente € HT</t>
  </si>
  <si>
    <t xml:space="preserve">                      </t>
  </si>
  <si>
    <t>VS005-A</t>
  </si>
  <si>
    <t>THÉ NOIR BIO et ÉQUITABLES PARNEY'S® boite de 25</t>
  </si>
  <si>
    <t>THÉ VERT BIO et ÉQUITABLES PARNEY'S® boite de 25</t>
  </si>
  <si>
    <t>VS033</t>
  </si>
  <si>
    <t>VS042</t>
  </si>
  <si>
    <t>VS085</t>
  </si>
  <si>
    <t>VS087</t>
  </si>
  <si>
    <t>VS078</t>
  </si>
  <si>
    <t>REGLEMENT</t>
  </si>
  <si>
    <r>
      <rPr>
        <b/>
        <sz val="14.5"/>
        <color theme="1"/>
        <rFont val="Calibri"/>
        <family val="2"/>
        <scheme val="minor"/>
      </rPr>
      <t>Salade</t>
    </r>
    <r>
      <rPr>
        <sz val="14.5"/>
        <color theme="1"/>
        <rFont val="Calibri"/>
        <family val="2"/>
        <scheme val="minor"/>
      </rPr>
      <t xml:space="preserve"> Fraîcheur + Dessert du jour + Eau 50 cl*</t>
    </r>
  </si>
  <si>
    <r>
      <rPr>
        <b/>
        <sz val="14.5"/>
        <color theme="1"/>
        <rFont val="Calibri"/>
        <family val="2"/>
        <scheme val="minor"/>
      </rPr>
      <t>Salade</t>
    </r>
    <r>
      <rPr>
        <sz val="14.5"/>
        <color theme="1"/>
        <rFont val="Calibri"/>
        <family val="2"/>
        <scheme val="minor"/>
      </rPr>
      <t xml:space="preserve"> Caesar + Dessert du jour + Eau 50 cl*</t>
    </r>
  </si>
  <si>
    <t>* à commander 4 jours ouvrés à l'avance</t>
  </si>
  <si>
    <t>CONDITIONS GENERALES DE VENTES</t>
  </si>
  <si>
    <t>GENERAL TERMS AND CONDITIONS OF SALES</t>
  </si>
  <si>
    <t>HYDROALCOHOLIC GEL 500 ML</t>
  </si>
  <si>
    <t>BASKET OF CHEESES 1 KG* + bread</t>
  </si>
  <si>
    <t>BASKET OF DELICATESSEN 1 KG* + bread</t>
  </si>
  <si>
    <t>PAYMENT</t>
  </si>
  <si>
    <t xml:space="preserve">ALCOHOL DRINKS  </t>
  </si>
  <si>
    <t>COLD DRINKS</t>
  </si>
  <si>
    <t xml:space="preserve">BOX OF 25 GREEN TEA BIO PARNEY'S® </t>
  </si>
  <si>
    <t xml:space="preserve">BOX OF 25 BLACK TEA BIO PARNEY'S® </t>
  </si>
  <si>
    <r>
      <rPr>
        <b/>
        <sz val="14.5"/>
        <color theme="1"/>
        <rFont val="Calibri"/>
        <family val="2"/>
        <scheme val="minor"/>
      </rPr>
      <t xml:space="preserve">Caesar Salad </t>
    </r>
    <r>
      <rPr>
        <sz val="14.5"/>
        <color theme="1"/>
        <rFont val="Calibri"/>
        <family val="2"/>
        <scheme val="minor"/>
      </rPr>
      <t>+ Today's pastry + Water 50 cl*</t>
    </r>
  </si>
  <si>
    <t xml:space="preserve">DEGUSTATION FROMAGE 1 KG*+ pain </t>
  </si>
  <si>
    <t xml:space="preserve">MADELEINES - 20 PIECES </t>
  </si>
  <si>
    <t>MINI FINANCIERS - 48 PIECES</t>
  </si>
  <si>
    <t>MINI MACARONS - 72 PIECES</t>
  </si>
  <si>
    <t>SWEET PETITS FOURS CONFISEUR - 48 PIECES</t>
  </si>
  <si>
    <t>SWEET PETITS FOURS TRADITIONAL - 53 PIECES</t>
  </si>
  <si>
    <t>Règlement de 100% à la commande</t>
  </si>
  <si>
    <t>Full payment with the order</t>
  </si>
  <si>
    <r>
      <t xml:space="preserve">MINIMUM DE COMMANDE DE 50,00€ PAR LIVRAISON - </t>
    </r>
    <r>
      <rPr>
        <b/>
        <i/>
        <sz val="14.5"/>
        <color rgb="FF0070C0"/>
        <rFont val="Calibri"/>
        <family val="2"/>
        <scheme val="minor"/>
      </rPr>
      <t xml:space="preserve"> </t>
    </r>
    <r>
      <rPr>
        <b/>
        <sz val="14.5"/>
        <color theme="5" tint="-0.249977111117893"/>
        <rFont val="Calibri"/>
        <family val="2"/>
        <scheme val="minor"/>
      </rPr>
      <t xml:space="preserve">1 BON DE COMMANDE PAR JOUR &amp; PAR LIVRAISON </t>
    </r>
  </si>
  <si>
    <r>
      <t xml:space="preserve">MINIMUM OF ORDER IS 50,00€ PER DELIVERY - </t>
    </r>
    <r>
      <rPr>
        <b/>
        <sz val="14.5"/>
        <color theme="5" tint="-0.249977111117893"/>
        <rFont val="Calibri"/>
        <family val="2"/>
        <scheme val="minor"/>
      </rPr>
      <t>1 ORDER FORM PER DAY &amp; PER DELIVERY</t>
    </r>
  </si>
  <si>
    <t>CONTACT SERVICE COMMERCIAL : +33 (0)1.57.25.10.00</t>
  </si>
  <si>
    <r>
      <t xml:space="preserve">MANY THANKS TO SEND YOUR ORDER FORM BY EMAIL TO : </t>
    </r>
    <r>
      <rPr>
        <b/>
        <sz val="14.5"/>
        <color theme="5" tint="-0.249977111117893"/>
        <rFont val="Calibri"/>
        <family val="2"/>
        <scheme val="minor"/>
      </rPr>
      <t>commercial@horeto-paris.com</t>
    </r>
  </si>
  <si>
    <t>CONTACT SALES DEPARTMENT : +33(0)1.57.25.10.00</t>
  </si>
  <si>
    <t>*over an order of 40 lunch boxes, many thank you to contact the sales department for a personalized quotation</t>
  </si>
  <si>
    <t>* to be ordered 3 open working days before event</t>
  </si>
  <si>
    <r>
      <rPr>
        <b/>
        <sz val="14.5"/>
        <color theme="1"/>
        <rFont val="Calibri"/>
        <family val="2"/>
        <scheme val="minor"/>
      </rPr>
      <t xml:space="preserve">Fraicheur Salad </t>
    </r>
    <r>
      <rPr>
        <sz val="14.5"/>
        <color theme="1"/>
        <rFont val="Calibri"/>
        <family val="2"/>
        <scheme val="minor"/>
      </rPr>
      <t>+ Today's pastry + Water 50 cl*</t>
    </r>
  </si>
  <si>
    <t>ENTRE</t>
  </si>
  <si>
    <t>HEURE DE LIVRAISON</t>
  </si>
  <si>
    <t>ET</t>
  </si>
  <si>
    <t>NOM DU STAND</t>
  </si>
  <si>
    <t>HALL</t>
  </si>
  <si>
    <t>N° DE STAND</t>
  </si>
  <si>
    <t>CONTACT COMPTABILITE</t>
  </si>
  <si>
    <t>TVA</t>
  </si>
  <si>
    <t>RCS (SIREN)</t>
  </si>
  <si>
    <t>ACCOUNTING CONTACT</t>
  </si>
  <si>
    <t>DELIVERY TIME</t>
  </si>
  <si>
    <t>BETWEEN</t>
  </si>
  <si>
    <t>AND</t>
  </si>
  <si>
    <t>FAIR</t>
  </si>
  <si>
    <t>BOOTH NAME</t>
  </si>
  <si>
    <t>PAVILLION</t>
  </si>
  <si>
    <t>BOOTH NUMBER</t>
  </si>
  <si>
    <t>CONTACT ON SITE</t>
  </si>
  <si>
    <t>PHONE NUMBER</t>
  </si>
  <si>
    <r>
      <t xml:space="preserve">NOUS VOUS REMERCIONS D'ENVOYER  VOTRE BON DE COMMANDE PAR MAIL A L'ADRESSE : </t>
    </r>
    <r>
      <rPr>
        <b/>
        <sz val="14"/>
        <color theme="5" tint="-0.249977111117893"/>
        <rFont val="Calibri"/>
        <family val="2"/>
        <scheme val="minor"/>
      </rPr>
      <t>commercial@horeto-paris.com</t>
    </r>
  </si>
  <si>
    <t>Créneau d'une heure minimum</t>
  </si>
  <si>
    <t>minimum one hour slot</t>
  </si>
  <si>
    <t>entre 07h00 et 18h00</t>
  </si>
  <si>
    <t>between 07.00 AM and 06.00 PM</t>
  </si>
  <si>
    <t xml:space="preserve">          BON DE COMMANDE LIVRAISON SUR STAND (Saison 2024)                                                     </t>
  </si>
  <si>
    <t xml:space="preserve">            ORDER FORM FOR CATERING DELIVERIES  (Saison 2024)</t>
  </si>
  <si>
    <t>KIT MACHINE A CAFE - Inclus: 1 machine espresso,
100 doses de café, 100 gobelets, touillettes et sucres bûchette +
6 x 1,5L eau de source</t>
  </si>
  <si>
    <t>KIT MACHINE A CAFE - Inclus: 1 machine espresso,
180 doses de café, 200 gobelets, touillettes et sucres bûchette + 
12 x 1,5L eau de source</t>
  </si>
  <si>
    <t>SUCRE BUCHETTE 100 pièces</t>
  </si>
  <si>
    <r>
      <t>CANETTES COCA COLA 33CL</t>
    </r>
    <r>
      <rPr>
        <i/>
        <sz val="14.5"/>
        <color theme="1"/>
        <rFont val="Calibri"/>
        <family val="2"/>
        <scheme val="minor"/>
      </rPr>
      <t xml:space="preserve"> (pack de 24 cannettes)</t>
    </r>
  </si>
  <si>
    <r>
      <t xml:space="preserve">CANETTES COCA COLA ZERO 33CL </t>
    </r>
    <r>
      <rPr>
        <i/>
        <sz val="14.5"/>
        <color theme="1"/>
        <rFont val="Calibri"/>
        <family val="2"/>
        <scheme val="minor"/>
      </rPr>
      <t>(pack de 24 canettes)</t>
    </r>
  </si>
  <si>
    <r>
      <t xml:space="preserve">EVIAN 50CL </t>
    </r>
    <r>
      <rPr>
        <i/>
        <sz val="14.5"/>
        <color theme="1"/>
        <rFont val="Calibri"/>
        <family val="2"/>
        <scheme val="minor"/>
      </rPr>
      <t>(pack de 24 bouteilles)</t>
    </r>
  </si>
  <si>
    <r>
      <t>EVIAN 1,5 LITRE</t>
    </r>
    <r>
      <rPr>
        <i/>
        <sz val="14.5"/>
        <color theme="1"/>
        <rFont val="Calibri"/>
        <family val="2"/>
        <scheme val="minor"/>
      </rPr>
      <t xml:space="preserve"> (pack de 12 bouteilles)</t>
    </r>
  </si>
  <si>
    <t>BADOIT 1L (pack de 6 bouteilles)</t>
  </si>
  <si>
    <t>VS031-A</t>
  </si>
  <si>
    <r>
      <t xml:space="preserve">BADOIT 50CL </t>
    </r>
    <r>
      <rPr>
        <i/>
        <sz val="14.5"/>
        <color theme="1"/>
        <rFont val="Calibri"/>
        <family val="2"/>
        <scheme val="minor"/>
      </rPr>
      <t>(pack de 30 bouteilles)</t>
    </r>
  </si>
  <si>
    <r>
      <t xml:space="preserve">LUTECIA (eau minérale naturelle d'Ile de Farnce 50 cl) </t>
    </r>
    <r>
      <rPr>
        <i/>
        <sz val="14.5"/>
        <color theme="1"/>
        <rFont val="Calibri"/>
        <family val="2"/>
        <scheme val="minor"/>
      </rPr>
      <t>(pack de 24 btl)</t>
    </r>
  </si>
  <si>
    <t>PACK DE 24 CANETTES HEINEKEN 33 CL</t>
  </si>
  <si>
    <t xml:space="preserve">SAC DE GLACE - 2 KG </t>
  </si>
  <si>
    <r>
      <rPr>
        <b/>
        <sz val="14.5"/>
        <color theme="1"/>
        <rFont val="Calibri"/>
        <family val="2"/>
        <scheme val="minor"/>
      </rPr>
      <t>Sandwich</t>
    </r>
    <r>
      <rPr>
        <sz val="14.5"/>
        <color theme="1"/>
        <rFont val="Calibri"/>
        <family val="2"/>
        <scheme val="minor"/>
      </rPr>
      <t xml:space="preserve"> Club Bacon Oeuf + Dessert du jour + Eau 50 cl*</t>
    </r>
  </si>
  <si>
    <r>
      <rPr>
        <b/>
        <sz val="14.5"/>
        <color theme="1"/>
        <rFont val="Calibri"/>
        <family val="2"/>
        <scheme val="minor"/>
      </rPr>
      <t>Sandwich</t>
    </r>
    <r>
      <rPr>
        <sz val="14.5"/>
        <color theme="1"/>
        <rFont val="Calibri"/>
        <family val="2"/>
        <scheme val="minor"/>
      </rPr>
      <t xml:space="preserve"> Club Poulet Tikka + Dessert du jour + Eau 50 cl*</t>
    </r>
  </si>
  <si>
    <r>
      <rPr>
        <b/>
        <sz val="14.5"/>
        <color theme="1"/>
        <rFont val="Calibri"/>
        <family val="2"/>
        <scheme val="minor"/>
      </rPr>
      <t xml:space="preserve">Sandwich </t>
    </r>
    <r>
      <rPr>
        <sz val="14.5"/>
        <color theme="1"/>
        <rFont val="Calibri"/>
        <family val="2"/>
        <scheme val="minor"/>
      </rPr>
      <t>Club Thon Mayo + Dessert du jour + Eau 50 cl*</t>
    </r>
  </si>
  <si>
    <r>
      <rPr>
        <b/>
        <sz val="14.5"/>
        <color theme="1"/>
        <rFont val="Calibri"/>
        <family val="2"/>
        <scheme val="minor"/>
      </rPr>
      <t>Sandwich</t>
    </r>
    <r>
      <rPr>
        <sz val="14.5"/>
        <color theme="1"/>
        <rFont val="Calibri"/>
        <family val="2"/>
        <scheme val="minor"/>
      </rPr>
      <t xml:space="preserve"> Club Végétarien + Dessert du jour + Eau 50 cl*</t>
    </r>
  </si>
  <si>
    <r>
      <rPr>
        <b/>
        <sz val="14.5"/>
        <color theme="1"/>
        <rFont val="Calibri"/>
        <family val="2"/>
        <scheme val="minor"/>
      </rPr>
      <t>Sandwich</t>
    </r>
    <r>
      <rPr>
        <sz val="14.5"/>
        <color theme="1"/>
        <rFont val="Calibri"/>
        <family val="2"/>
        <scheme val="minor"/>
      </rPr>
      <t xml:space="preserve"> Club Saumon fromage frais</t>
    </r>
    <r>
      <rPr>
        <sz val="14"/>
        <color theme="1"/>
        <rFont val="Calibri"/>
        <family val="2"/>
        <scheme val="minor"/>
      </rPr>
      <t xml:space="preserve"> + Dessert du jour + Eau 50 cl*</t>
    </r>
  </si>
  <si>
    <t>DEGUSTATION LEGUMES 2 KG*</t>
  </si>
  <si>
    <t>CORBEILLE DE FRUITS FRAIS 2 KG*</t>
  </si>
  <si>
    <t>KIT COFFEE MACHINE - Included: 1 machine espresso,
100 doses of coffee, 50 cups, stirrers and sugar sticks +
6 x 1,5L spring water</t>
  </si>
  <si>
    <t>KIT COFFEE MACHINE - Included: 1 machine espresso,
180 doses of coffee, 200 cups, stirrers and sugar sticks +
6 x 1,5L spring water</t>
  </si>
  <si>
    <t>PACK OF 12 CANS COCA COLA 33 CL (pack of 24 cans)</t>
  </si>
  <si>
    <t>PACK OF 12 CANS COCA COLA ZERO 33 CL (pack of 24 cans)</t>
  </si>
  <si>
    <t>LUTECIA (mineral water 50 cl) (pack of 24 cans)</t>
  </si>
  <si>
    <t>EVIAN 1,5 LITER (still water) (pack of 12 bottles)</t>
  </si>
  <si>
    <t>VS031 - A</t>
  </si>
  <si>
    <t>PACK OF 24 CANS HEINEKEN 33 CL</t>
  </si>
  <si>
    <r>
      <rPr>
        <b/>
        <sz val="14.5"/>
        <color theme="1"/>
        <rFont val="Calibri"/>
        <family val="2"/>
        <scheme val="minor"/>
      </rPr>
      <t>Sandwich</t>
    </r>
    <r>
      <rPr>
        <sz val="14.5"/>
        <color theme="1"/>
        <rFont val="Calibri"/>
        <family val="2"/>
        <scheme val="minor"/>
      </rPr>
      <t xml:space="preserve"> Bacon and egg + Today's pastry + Water 50 cl*</t>
    </r>
  </si>
  <si>
    <t>SUGAR STICKS 100 pieces</t>
  </si>
  <si>
    <t xml:space="preserve">ICE BAG  - 2 KG </t>
  </si>
  <si>
    <t>BADOIT 1 LITER (sparkling water) (pack of 6 bottles)</t>
  </si>
  <si>
    <t>EVIAN 50CL (still water) (pack of 24 bottles)</t>
  </si>
  <si>
    <t>BADOIT 50CL (sparkling water) (pack of 30 bottles)</t>
  </si>
  <si>
    <r>
      <rPr>
        <b/>
        <sz val="14.5"/>
        <color theme="1"/>
        <rFont val="Calibri"/>
        <family val="2"/>
        <scheme val="minor"/>
      </rPr>
      <t xml:space="preserve">Club Sandwich </t>
    </r>
    <r>
      <rPr>
        <sz val="14.5"/>
        <color theme="1"/>
        <rFont val="Calibri"/>
        <family val="2"/>
        <scheme val="minor"/>
      </rPr>
      <t>Chicken Tikka + Today's pastry + Water 50 cl*</t>
    </r>
  </si>
  <si>
    <r>
      <rPr>
        <b/>
        <sz val="14.5"/>
        <color theme="1"/>
        <rFont val="Calibri"/>
        <family val="2"/>
        <scheme val="minor"/>
      </rPr>
      <t xml:space="preserve">Club Sandwich </t>
    </r>
    <r>
      <rPr>
        <sz val="14.5"/>
        <color theme="1"/>
        <rFont val="Calibri"/>
        <family val="2"/>
        <scheme val="minor"/>
      </rPr>
      <t>Tuna mayonnaise + Today's pastry + Water 50 cl*</t>
    </r>
  </si>
  <si>
    <r>
      <rPr>
        <b/>
        <sz val="14.5"/>
        <color theme="1"/>
        <rFont val="Calibri"/>
        <family val="2"/>
        <scheme val="minor"/>
      </rPr>
      <t>Club Sandwich</t>
    </r>
    <r>
      <rPr>
        <sz val="14.5"/>
        <color theme="1"/>
        <rFont val="Calibri"/>
        <family val="2"/>
        <scheme val="minor"/>
      </rPr>
      <t xml:space="preserve"> Salmon cottage cheese+ Today's pastry + Water 50 cl*</t>
    </r>
  </si>
  <si>
    <r>
      <rPr>
        <b/>
        <sz val="14.5"/>
        <color theme="1"/>
        <rFont val="Calibri"/>
        <family val="2"/>
        <scheme val="minor"/>
      </rPr>
      <t>Club Sandwich</t>
    </r>
    <r>
      <rPr>
        <sz val="14.5"/>
        <color theme="1"/>
        <rFont val="Calibri"/>
        <family val="2"/>
        <scheme val="minor"/>
      </rPr>
      <t xml:space="preserve"> Vegetarian + Today's pastry + Water 50 cl*</t>
    </r>
  </si>
  <si>
    <t>VS138</t>
  </si>
  <si>
    <t>LOCATION FONTAINE A EAU + 2 BONBONNES (19L) + 200 gobelets</t>
  </si>
  <si>
    <t>VS137</t>
  </si>
  <si>
    <t>BONBONNE A EAU SUPPLEMENTAIRE (19L) + 100 gobelets</t>
  </si>
  <si>
    <t>RENT OF A WATER FOUNTAIN + 2 WATER KEGS (19L) + 200 PAPER CUPS</t>
  </si>
  <si>
    <t>ADDITIONAL WATER KEG (19L) + 100 PAPER CUPS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</si>
</sst>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\ &quot;€&quot;"/>
    <numFmt numFmtId="165" formatCode="0#&quot; &quot;##&quot; &quot;##&quot; &quot;##&quot; &quot;##"/>
    <numFmt numFmtId="166" formatCode="[$-F800]dddd\,\ mmmm\ dd\,\ yyyy"/>
    <numFmt numFmtId="167" formatCode="h:mm;@"/>
    <numFmt numFmtId="168" formatCode="[$-409]h:mm\ AM/PM;@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.5"/>
      <color theme="1"/>
      <name val="Calibri"/>
      <family val="2"/>
      <scheme val="minor"/>
    </font>
    <font>
      <b/>
      <sz val="14.5"/>
      <color theme="1"/>
      <name val="Calibri"/>
      <family val="2"/>
      <scheme val="minor"/>
    </font>
    <font>
      <sz val="14.5"/>
      <color rgb="FFD87C16"/>
      <name val="Calibri"/>
      <family val="2"/>
      <scheme val="minor"/>
    </font>
    <font>
      <b/>
      <u/>
      <sz val="14.5"/>
      <color theme="0"/>
      <name val="Calibri"/>
      <family val="2"/>
      <scheme val="minor"/>
    </font>
    <font>
      <b/>
      <u/>
      <sz val="22"/>
      <color theme="0"/>
      <name val="Calibri"/>
      <family val="2"/>
      <scheme val="minor"/>
    </font>
    <font>
      <sz val="14.5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.5"/>
      <name val="Calibri"/>
      <family val="2"/>
      <scheme val="minor"/>
    </font>
    <font>
      <b/>
      <sz val="16"/>
      <name val="Calibri"/>
      <family val="2"/>
      <scheme val="minor"/>
    </font>
    <font>
      <b/>
      <sz val="14.5"/>
      <name val="Calibri"/>
      <family val="2"/>
      <scheme val="minor"/>
    </font>
    <font>
      <sz val="8"/>
      <name val="Calibri"/>
      <family val="2"/>
      <scheme val="minor"/>
    </font>
    <font>
      <b/>
      <sz val="14.5"/>
      <color rgb="FF0070C0"/>
      <name val="Calibri"/>
      <family val="2"/>
      <scheme val="minor"/>
    </font>
    <font>
      <sz val="14.5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4.5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i/>
      <sz val="13.5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i/>
      <sz val="14.5"/>
      <color theme="5" tint="-0.249977111117893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4.5"/>
      <color theme="5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.5"/>
      <color theme="5" tint="-0.249977111117893"/>
      <name val="Calibri"/>
      <family val="2"/>
      <scheme val="minor"/>
    </font>
    <font>
      <b/>
      <i/>
      <sz val="14.5"/>
      <color rgb="FF0070C0"/>
      <name val="Calibri"/>
      <family val="2"/>
      <scheme val="minor"/>
    </font>
    <font>
      <b/>
      <i/>
      <sz val="14"/>
      <color theme="5" tint="-0.249977111117893"/>
      <name val="Calibri"/>
      <family val="2"/>
      <scheme val="minor"/>
    </font>
    <font>
      <sz val="17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i/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u/>
      <sz val="16"/>
      <color rgb="FFD87C16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4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413">
    <xf numFmtId="0" fontId="0" fillId="0" borderId="0" xfId="0"/>
    <xf numFmtId="10" fontId="0" fillId="0" borderId="0" xfId="0" applyNumberFormat="1"/>
    <xf numFmtId="0" fontId="0" fillId="0" borderId="0" xfId="0" applyAlignment="1">
      <alignment vertical="center"/>
    </xf>
    <xf numFmtId="0" fontId="0" fillId="2" borderId="0" xfId="0" applyFill="1"/>
    <xf numFmtId="0" fontId="4" fillId="0" borderId="1" xfId="0" applyFont="1" applyBorder="1"/>
    <xf numFmtId="164" fontId="4" fillId="0" borderId="3" xfId="0" applyNumberFormat="1" applyFont="1" applyBorder="1"/>
    <xf numFmtId="10" fontId="4" fillId="0" borderId="3" xfId="0" applyNumberFormat="1" applyFont="1" applyBorder="1"/>
    <xf numFmtId="164" fontId="4" fillId="0" borderId="9" xfId="0" applyNumberFormat="1" applyFont="1" applyBorder="1"/>
    <xf numFmtId="164" fontId="4" fillId="0" borderId="4" xfId="0" applyNumberFormat="1" applyFont="1" applyBorder="1"/>
    <xf numFmtId="164" fontId="4" fillId="0" borderId="6" xfId="0" applyNumberFormat="1" applyFont="1" applyBorder="1"/>
    <xf numFmtId="10" fontId="4" fillId="0" borderId="4" xfId="0" applyNumberFormat="1" applyFont="1" applyBorder="1"/>
    <xf numFmtId="0" fontId="4" fillId="2" borderId="1" xfId="0" applyFont="1" applyFill="1" applyBorder="1"/>
    <xf numFmtId="0" fontId="4" fillId="2" borderId="6" xfId="0" applyFont="1" applyFill="1" applyBorder="1" applyAlignment="1">
      <alignment wrapText="1"/>
    </xf>
    <xf numFmtId="164" fontId="4" fillId="2" borderId="6" xfId="0" applyNumberFormat="1" applyFont="1" applyFill="1" applyBorder="1"/>
    <xf numFmtId="164" fontId="4" fillId="2" borderId="4" xfId="0" applyNumberFormat="1" applyFont="1" applyFill="1" applyBorder="1"/>
    <xf numFmtId="10" fontId="4" fillId="2" borderId="6" xfId="0" applyNumberFormat="1" applyFont="1" applyFill="1" applyBorder="1"/>
    <xf numFmtId="0" fontId="4" fillId="2" borderId="6" xfId="0" applyFont="1" applyFill="1" applyBorder="1"/>
    <xf numFmtId="0" fontId="4" fillId="0" borderId="4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4" fontId="4" fillId="0" borderId="10" xfId="0" applyNumberFormat="1" applyFont="1" applyBorder="1"/>
    <xf numFmtId="10" fontId="4" fillId="0" borderId="2" xfId="0" applyNumberFormat="1" applyFont="1" applyBorder="1"/>
    <xf numFmtId="164" fontId="4" fillId="0" borderId="17" xfId="0" applyNumberFormat="1" applyFont="1" applyBorder="1"/>
    <xf numFmtId="164" fontId="4" fillId="0" borderId="11" xfId="0" applyNumberFormat="1" applyFont="1" applyBorder="1"/>
    <xf numFmtId="10" fontId="4" fillId="0" borderId="11" xfId="0" applyNumberFormat="1" applyFont="1" applyBorder="1"/>
    <xf numFmtId="10" fontId="4" fillId="0" borderId="17" xfId="0" applyNumberFormat="1" applyFont="1" applyBorder="1"/>
    <xf numFmtId="0" fontId="4" fillId="0" borderId="17" xfId="0" applyFont="1" applyBorder="1"/>
    <xf numFmtId="10" fontId="4" fillId="0" borderId="29" xfId="0" applyNumberFormat="1" applyFont="1" applyBorder="1"/>
    <xf numFmtId="0" fontId="4" fillId="0" borderId="11" xfId="0" applyFont="1" applyBorder="1"/>
    <xf numFmtId="164" fontId="4" fillId="0" borderId="21" xfId="0" applyNumberFormat="1" applyFont="1" applyBorder="1"/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164" fontId="4" fillId="0" borderId="7" xfId="0" applyNumberFormat="1" applyFont="1" applyBorder="1"/>
    <xf numFmtId="10" fontId="4" fillId="0" borderId="18" xfId="0" applyNumberFormat="1" applyFont="1" applyBorder="1"/>
    <xf numFmtId="164" fontId="4" fillId="0" borderId="18" xfId="0" applyNumberFormat="1" applyFont="1" applyBorder="1"/>
    <xf numFmtId="10" fontId="4" fillId="0" borderId="7" xfId="0" applyNumberFormat="1" applyFont="1" applyBorder="1"/>
    <xf numFmtId="164" fontId="4" fillId="0" borderId="26" xfId="0" applyNumberFormat="1" applyFont="1" applyBorder="1"/>
    <xf numFmtId="0" fontId="4" fillId="0" borderId="7" xfId="0" applyFont="1" applyBorder="1"/>
    <xf numFmtId="164" fontId="4" fillId="0" borderId="22" xfId="0" applyNumberFormat="1" applyFont="1" applyBorder="1"/>
    <xf numFmtId="10" fontId="4" fillId="0" borderId="22" xfId="0" applyNumberFormat="1" applyFont="1" applyBorder="1"/>
    <xf numFmtId="0" fontId="4" fillId="0" borderId="21" xfId="0" applyFont="1" applyBorder="1"/>
    <xf numFmtId="164" fontId="4" fillId="0" borderId="31" xfId="0" applyNumberFormat="1" applyFont="1" applyBorder="1"/>
    <xf numFmtId="164" fontId="4" fillId="0" borderId="20" xfId="0" applyNumberFormat="1" applyFont="1" applyBorder="1"/>
    <xf numFmtId="10" fontId="4" fillId="0" borderId="6" xfId="0" applyNumberFormat="1" applyFont="1" applyBorder="1"/>
    <xf numFmtId="164" fontId="4" fillId="0" borderId="30" xfId="0" applyNumberFormat="1" applyFont="1" applyBorder="1"/>
    <xf numFmtId="0" fontId="9" fillId="3" borderId="15" xfId="0" applyFont="1" applyFill="1" applyBorder="1" applyAlignment="1">
      <alignment vertical="center"/>
    </xf>
    <xf numFmtId="164" fontId="9" fillId="3" borderId="15" xfId="0" applyNumberFormat="1" applyFont="1" applyFill="1" applyBorder="1"/>
    <xf numFmtId="164" fontId="9" fillId="3" borderId="8" xfId="0" applyNumberFormat="1" applyFont="1" applyFill="1" applyBorder="1"/>
    <xf numFmtId="0" fontId="4" fillId="3" borderId="0" xfId="0" applyFont="1" applyFill="1"/>
    <xf numFmtId="0" fontId="9" fillId="3" borderId="0" xfId="0" applyFont="1" applyFill="1"/>
    <xf numFmtId="0" fontId="9" fillId="3" borderId="28" xfId="0" applyFont="1" applyFill="1" applyBorder="1" applyAlignment="1">
      <alignment vertical="center"/>
    </xf>
    <xf numFmtId="164" fontId="9" fillId="3" borderId="28" xfId="0" applyNumberFormat="1" applyFont="1" applyFill="1" applyBorder="1"/>
    <xf numFmtId="0" fontId="9" fillId="3" borderId="8" xfId="0" applyFont="1" applyFill="1" applyBorder="1" applyAlignment="1">
      <alignment vertical="center"/>
    </xf>
    <xf numFmtId="0" fontId="0" fillId="4" borderId="0" xfId="0" applyFill="1"/>
    <xf numFmtId="0" fontId="3" fillId="4" borderId="0" xfId="0" applyFont="1" applyFill="1" applyAlignment="1">
      <alignment vertical="center"/>
    </xf>
    <xf numFmtId="164" fontId="0" fillId="4" borderId="0" xfId="0" applyNumberFormat="1" applyFill="1"/>
    <xf numFmtId="10" fontId="0" fillId="4" borderId="0" xfId="0" applyNumberFormat="1" applyFill="1"/>
    <xf numFmtId="0" fontId="2" fillId="4" borderId="0" xfId="0" applyFont="1" applyFill="1" applyAlignment="1">
      <alignment vertical="center"/>
    </xf>
    <xf numFmtId="0" fontId="2" fillId="4" borderId="0" xfId="0" applyFont="1" applyFill="1"/>
    <xf numFmtId="0" fontId="0" fillId="4" borderId="0" xfId="0" applyFill="1" applyAlignment="1">
      <alignment vertical="center"/>
    </xf>
    <xf numFmtId="0" fontId="3" fillId="4" borderId="0" xfId="0" applyFont="1" applyFill="1"/>
    <xf numFmtId="0" fontId="1" fillId="4" borderId="0" xfId="0" applyFont="1" applyFill="1"/>
    <xf numFmtId="0" fontId="4" fillId="0" borderId="10" xfId="0" applyFont="1" applyBorder="1"/>
    <xf numFmtId="0" fontId="9" fillId="3" borderId="28" xfId="0" applyFont="1" applyFill="1" applyBorder="1"/>
    <xf numFmtId="0" fontId="9" fillId="3" borderId="19" xfId="0" applyFont="1" applyFill="1" applyBorder="1" applyAlignment="1">
      <alignment vertical="center"/>
    </xf>
    <xf numFmtId="0" fontId="14" fillId="5" borderId="1" xfId="0" applyFont="1" applyFill="1" applyBorder="1"/>
    <xf numFmtId="0" fontId="15" fillId="5" borderId="15" xfId="0" applyFont="1" applyFill="1" applyBorder="1" applyAlignment="1">
      <alignment horizontal="center" vertical="center"/>
    </xf>
    <xf numFmtId="0" fontId="16" fillId="5" borderId="15" xfId="0" applyFont="1" applyFill="1" applyBorder="1"/>
    <xf numFmtId="164" fontId="16" fillId="5" borderId="15" xfId="0" applyNumberFormat="1" applyFont="1" applyFill="1" applyBorder="1"/>
    <xf numFmtId="164" fontId="16" fillId="5" borderId="8" xfId="0" applyNumberFormat="1" applyFont="1" applyFill="1" applyBorder="1"/>
    <xf numFmtId="0" fontId="4" fillId="0" borderId="3" xfId="0" applyFont="1" applyBorder="1"/>
    <xf numFmtId="0" fontId="9" fillId="6" borderId="8" xfId="0" applyFont="1" applyFill="1" applyBorder="1"/>
    <xf numFmtId="0" fontId="22" fillId="0" borderId="0" xfId="0" applyFont="1"/>
    <xf numFmtId="0" fontId="10" fillId="3" borderId="0" xfId="0" applyFont="1" applyFill="1" applyAlignment="1">
      <alignment horizontal="center" vertical="center"/>
    </xf>
    <xf numFmtId="164" fontId="4" fillId="3" borderId="15" xfId="0" applyNumberFormat="1" applyFont="1" applyFill="1" applyBorder="1"/>
    <xf numFmtId="10" fontId="4" fillId="3" borderId="15" xfId="0" applyNumberFormat="1" applyFont="1" applyFill="1" applyBorder="1"/>
    <xf numFmtId="1" fontId="16" fillId="5" borderId="12" xfId="0" applyNumberFormat="1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1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1" fontId="4" fillId="0" borderId="22" xfId="0" applyNumberFormat="1" applyFont="1" applyBorder="1" applyAlignment="1" applyProtection="1">
      <alignment horizontal="center" vertical="center"/>
      <protection locked="0"/>
    </xf>
    <xf numFmtId="1" fontId="4" fillId="0" borderId="33" xfId="0" applyNumberFormat="1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1" fontId="4" fillId="3" borderId="0" xfId="0" applyNumberFormat="1" applyFont="1" applyFill="1" applyAlignment="1" applyProtection="1">
      <alignment horizontal="center" vertical="center"/>
      <protection locked="0"/>
    </xf>
    <xf numFmtId="1" fontId="4" fillId="0" borderId="29" xfId="0" applyNumberFormat="1" applyFont="1" applyBorder="1" applyAlignment="1" applyProtection="1">
      <alignment horizontal="center" vertical="center"/>
      <protection locked="0"/>
    </xf>
    <xf numFmtId="1" fontId="9" fillId="3" borderId="24" xfId="0" applyNumberFormat="1" applyFont="1" applyFill="1" applyBorder="1" applyAlignment="1">
      <alignment horizontal="center" vertical="center"/>
    </xf>
    <xf numFmtId="1" fontId="4" fillId="0" borderId="18" xfId="0" applyNumberFormat="1" applyFont="1" applyBorder="1" applyAlignment="1" applyProtection="1">
      <alignment horizontal="center" vertical="center"/>
      <protection locked="0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1" fontId="4" fillId="0" borderId="16" xfId="0" applyNumberFormat="1" applyFont="1" applyBorder="1" applyAlignment="1" applyProtection="1">
      <alignment horizontal="center" vertical="center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 vertical="center"/>
    </xf>
    <xf numFmtId="43" fontId="16" fillId="5" borderId="15" xfId="1" applyFont="1" applyFill="1" applyBorder="1" applyAlignment="1"/>
    <xf numFmtId="43" fontId="14" fillId="3" borderId="15" xfId="1" applyFont="1" applyFill="1" applyBorder="1" applyAlignment="1">
      <alignment vertical="center"/>
    </xf>
    <xf numFmtId="43" fontId="14" fillId="0" borderId="4" xfId="1" applyFont="1" applyBorder="1" applyAlignment="1">
      <alignment horizontal="right"/>
    </xf>
    <xf numFmtId="43" fontId="14" fillId="0" borderId="0" xfId="1" applyFont="1" applyBorder="1"/>
    <xf numFmtId="43" fontId="14" fillId="3" borderId="15" xfId="1" applyFont="1" applyFill="1" applyBorder="1" applyAlignment="1">
      <alignment horizontal="right"/>
    </xf>
    <xf numFmtId="43" fontId="14" fillId="0" borderId="11" xfId="1" applyFont="1" applyBorder="1" applyAlignment="1">
      <alignment horizontal="right"/>
    </xf>
    <xf numFmtId="43" fontId="14" fillId="3" borderId="28" xfId="1" applyFont="1" applyFill="1" applyBorder="1" applyAlignment="1">
      <alignment vertical="center"/>
    </xf>
    <xf numFmtId="43" fontId="14" fillId="0" borderId="17" xfId="1" applyFont="1" applyBorder="1"/>
    <xf numFmtId="43" fontId="14" fillId="0" borderId="4" xfId="1" applyFont="1" applyBorder="1"/>
    <xf numFmtId="43" fontId="14" fillId="0" borderId="11" xfId="1" applyFont="1" applyBorder="1"/>
    <xf numFmtId="43" fontId="14" fillId="0" borderId="3" xfId="1" applyFont="1" applyBorder="1"/>
    <xf numFmtId="43" fontId="14" fillId="0" borderId="2" xfId="1" applyFont="1" applyBorder="1"/>
    <xf numFmtId="43" fontId="24" fillId="0" borderId="0" xfId="1" applyFont="1"/>
    <xf numFmtId="43" fontId="14" fillId="0" borderId="7" xfId="1" applyFont="1" applyBorder="1"/>
    <xf numFmtId="43" fontId="14" fillId="0" borderId="21" xfId="1" applyFont="1" applyBorder="1"/>
    <xf numFmtId="43" fontId="14" fillId="0" borderId="5" xfId="1" applyFont="1" applyBorder="1"/>
    <xf numFmtId="43" fontId="14" fillId="0" borderId="19" xfId="1" applyFont="1" applyBorder="1"/>
    <xf numFmtId="43" fontId="24" fillId="4" borderId="0" xfId="1" applyFont="1" applyFill="1"/>
    <xf numFmtId="10" fontId="4" fillId="0" borderId="9" xfId="0" applyNumberFormat="1" applyFont="1" applyBorder="1"/>
    <xf numFmtId="43" fontId="14" fillId="0" borderId="10" xfId="1" applyFont="1" applyBorder="1"/>
    <xf numFmtId="0" fontId="4" fillId="0" borderId="27" xfId="0" applyFont="1" applyBorder="1" applyAlignment="1">
      <alignment vertical="top"/>
    </xf>
    <xf numFmtId="0" fontId="4" fillId="0" borderId="4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1" fontId="3" fillId="4" borderId="0" xfId="0" applyNumberFormat="1" applyFont="1" applyFill="1" applyAlignment="1">
      <alignment horizontal="left" vertical="center"/>
    </xf>
    <xf numFmtId="1" fontId="2" fillId="4" borderId="0" xfId="0" applyNumberFormat="1" applyFont="1" applyFill="1" applyAlignment="1">
      <alignment horizontal="left" vertical="center"/>
    </xf>
    <xf numFmtId="1" fontId="0" fillId="4" borderId="0" xfId="0" applyNumberFormat="1" applyFill="1" applyAlignment="1">
      <alignment horizontal="left" vertical="center"/>
    </xf>
    <xf numFmtId="0" fontId="4" fillId="0" borderId="1" xfId="0" applyFont="1" applyBorder="1" applyAlignment="1">
      <alignment vertical="top"/>
    </xf>
    <xf numFmtId="1" fontId="4" fillId="0" borderId="18" xfId="0" applyNumberFormat="1" applyFont="1" applyBorder="1" applyAlignment="1" applyProtection="1">
      <alignment horizontal="center" vertical="top"/>
      <protection locked="0"/>
    </xf>
    <xf numFmtId="164" fontId="4" fillId="0" borderId="17" xfId="0" applyNumberFormat="1" applyFont="1" applyBorder="1" applyAlignment="1">
      <alignment vertical="top"/>
    </xf>
    <xf numFmtId="164" fontId="4" fillId="0" borderId="11" xfId="0" applyNumberFormat="1" applyFont="1" applyBorder="1" applyAlignment="1">
      <alignment vertical="top"/>
    </xf>
    <xf numFmtId="10" fontId="4" fillId="0" borderId="17" xfId="0" applyNumberFormat="1" applyFont="1" applyBorder="1" applyAlignment="1">
      <alignment vertical="top"/>
    </xf>
    <xf numFmtId="164" fontId="4" fillId="0" borderId="4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0" fontId="9" fillId="3" borderId="12" xfId="0" applyFont="1" applyFill="1" applyBorder="1"/>
    <xf numFmtId="43" fontId="14" fillId="0" borderId="9" xfId="1" applyFont="1" applyBorder="1"/>
    <xf numFmtId="164" fontId="4" fillId="0" borderId="32" xfId="0" applyNumberFormat="1" applyFont="1" applyBorder="1"/>
    <xf numFmtId="10" fontId="4" fillId="0" borderId="35" xfId="0" applyNumberFormat="1" applyFont="1" applyBorder="1"/>
    <xf numFmtId="164" fontId="4" fillId="0" borderId="35" xfId="0" applyNumberFormat="1" applyFont="1" applyBorder="1"/>
    <xf numFmtId="164" fontId="4" fillId="3" borderId="8" xfId="0" applyNumberFormat="1" applyFont="1" applyFill="1" applyBorder="1"/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/>
    <xf numFmtId="0" fontId="4" fillId="0" borderId="0" xfId="0" applyFont="1" applyAlignment="1">
      <alignment vertical="top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2" borderId="0" xfId="0" applyFont="1" applyFill="1"/>
    <xf numFmtId="0" fontId="18" fillId="2" borderId="12" xfId="0" applyFont="1" applyFill="1" applyBorder="1"/>
    <xf numFmtId="0" fontId="18" fillId="2" borderId="15" xfId="0" applyFont="1" applyFill="1" applyBorder="1"/>
    <xf numFmtId="0" fontId="18" fillId="2" borderId="8" xfId="0" applyFont="1" applyFill="1" applyBorder="1"/>
    <xf numFmtId="0" fontId="4" fillId="2" borderId="0" xfId="0" applyFont="1" applyFill="1" applyAlignment="1">
      <alignment vertical="center"/>
    </xf>
    <xf numFmtId="1" fontId="18" fillId="2" borderId="12" xfId="0" applyNumberFormat="1" applyFont="1" applyFill="1" applyBorder="1" applyAlignment="1">
      <alignment horizontal="center" vertical="center"/>
    </xf>
    <xf numFmtId="1" fontId="2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16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wrapText="1"/>
    </xf>
    <xf numFmtId="43" fontId="14" fillId="2" borderId="3" xfId="1" applyFont="1" applyFill="1" applyBorder="1" applyAlignment="1">
      <alignment horizontal="right"/>
    </xf>
    <xf numFmtId="164" fontId="4" fillId="2" borderId="3" xfId="0" applyNumberFormat="1" applyFont="1" applyFill="1" applyBorder="1"/>
    <xf numFmtId="10" fontId="4" fillId="2" borderId="3" xfId="0" applyNumberFormat="1" applyFont="1" applyFill="1" applyBorder="1"/>
    <xf numFmtId="164" fontId="4" fillId="2" borderId="9" xfId="0" applyNumberFormat="1" applyFont="1" applyFill="1" applyBorder="1"/>
    <xf numFmtId="1" fontId="4" fillId="2" borderId="5" xfId="0" applyNumberFormat="1" applyFont="1" applyFill="1" applyBorder="1" applyAlignment="1" applyProtection="1">
      <alignment horizontal="center" vertical="center"/>
      <protection locked="0"/>
    </xf>
    <xf numFmtId="43" fontId="14" fillId="2" borderId="4" xfId="1" applyFont="1" applyFill="1" applyBorder="1" applyAlignment="1">
      <alignment horizontal="right"/>
    </xf>
    <xf numFmtId="10" fontId="4" fillId="2" borderId="4" xfId="0" applyNumberFormat="1" applyFont="1" applyFill="1" applyBorder="1"/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/>
    <xf numFmtId="1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/>
    <xf numFmtId="43" fontId="14" fillId="2" borderId="2" xfId="1" applyFont="1" applyFill="1" applyBorder="1" applyAlignment="1">
      <alignment horizontal="right"/>
    </xf>
    <xf numFmtId="164" fontId="4" fillId="2" borderId="2" xfId="0" applyNumberFormat="1" applyFont="1" applyFill="1" applyBorder="1"/>
    <xf numFmtId="164" fontId="4" fillId="2" borderId="10" xfId="0" applyNumberFormat="1" applyFont="1" applyFill="1" applyBorder="1"/>
    <xf numFmtId="10" fontId="4" fillId="2" borderId="2" xfId="0" applyNumberFormat="1" applyFont="1" applyFill="1" applyBorder="1"/>
    <xf numFmtId="0" fontId="4" fillId="2" borderId="28" xfId="0" applyFont="1" applyFill="1" applyBorder="1"/>
    <xf numFmtId="43" fontId="14" fillId="2" borderId="28" xfId="1" applyFont="1" applyFill="1" applyBorder="1" applyAlignment="1">
      <alignment horizontal="right"/>
    </xf>
    <xf numFmtId="164" fontId="4" fillId="2" borderId="28" xfId="0" applyNumberFormat="1" applyFont="1" applyFill="1" applyBorder="1"/>
    <xf numFmtId="10" fontId="4" fillId="2" borderId="28" xfId="0" applyNumberFormat="1" applyFont="1" applyFill="1" applyBorder="1"/>
    <xf numFmtId="164" fontId="4" fillId="2" borderId="22" xfId="0" applyNumberFormat="1" applyFont="1" applyFill="1" applyBorder="1"/>
    <xf numFmtId="1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/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1" fontId="4" fillId="2" borderId="22" xfId="0" applyNumberFormat="1" applyFont="1" applyFill="1" applyBorder="1" applyAlignment="1" applyProtection="1">
      <alignment horizontal="center" vertical="center"/>
      <protection locked="0"/>
    </xf>
    <xf numFmtId="164" fontId="4" fillId="2" borderId="17" xfId="0" applyNumberFormat="1" applyFont="1" applyFill="1" applyBorder="1"/>
    <xf numFmtId="1" fontId="4" fillId="2" borderId="19" xfId="0" applyNumberFormat="1" applyFont="1" applyFill="1" applyBorder="1" applyAlignment="1" applyProtection="1">
      <alignment horizontal="center" vertical="center"/>
      <protection locked="0"/>
    </xf>
    <xf numFmtId="43" fontId="14" fillId="2" borderId="10" xfId="1" applyFont="1" applyFill="1" applyBorder="1" applyAlignment="1">
      <alignment horizontal="right"/>
    </xf>
    <xf numFmtId="1" fontId="4" fillId="2" borderId="0" xfId="0" applyNumberFormat="1" applyFont="1" applyFill="1" applyAlignment="1">
      <alignment horizontal="center" vertical="center"/>
    </xf>
    <xf numFmtId="43" fontId="14" fillId="2" borderId="0" xfId="1" applyFont="1" applyFill="1" applyBorder="1"/>
    <xf numFmtId="164" fontId="4" fillId="2" borderId="0" xfId="0" applyNumberFormat="1" applyFont="1" applyFill="1"/>
    <xf numFmtId="10" fontId="4" fillId="2" borderId="0" xfId="0" applyNumberFormat="1" applyFont="1" applyFill="1"/>
    <xf numFmtId="1" fontId="4" fillId="2" borderId="32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/>
    <xf numFmtId="1" fontId="4" fillId="2" borderId="26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/>
    <xf numFmtId="43" fontId="14" fillId="2" borderId="17" xfId="1" applyFont="1" applyFill="1" applyBorder="1" applyAlignment="1">
      <alignment horizontal="right"/>
    </xf>
    <xf numFmtId="1" fontId="4" fillId="2" borderId="33" xfId="0" applyNumberFormat="1" applyFont="1" applyFill="1" applyBorder="1" applyAlignment="1" applyProtection="1">
      <alignment horizontal="center" vertical="center"/>
      <protection locked="0"/>
    </xf>
    <xf numFmtId="1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/>
    <xf numFmtId="164" fontId="4" fillId="2" borderId="11" xfId="0" applyNumberFormat="1" applyFont="1" applyFill="1" applyBorder="1"/>
    <xf numFmtId="1" fontId="4" fillId="2" borderId="0" xfId="0" applyNumberFormat="1" applyFont="1" applyFill="1" applyAlignment="1" applyProtection="1">
      <alignment horizontal="center" vertical="center"/>
      <protection locked="0"/>
    </xf>
    <xf numFmtId="43" fontId="14" fillId="2" borderId="0" xfId="1" applyFont="1" applyFill="1" applyBorder="1" applyAlignment="1">
      <alignment horizontal="right"/>
    </xf>
    <xf numFmtId="0" fontId="18" fillId="2" borderId="2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3" xfId="0" applyFont="1" applyFill="1" applyBorder="1"/>
    <xf numFmtId="0" fontId="6" fillId="2" borderId="23" xfId="0" applyFont="1" applyFill="1" applyBorder="1"/>
    <xf numFmtId="0" fontId="6" fillId="2" borderId="6" xfId="0" applyFont="1" applyFill="1" applyBorder="1"/>
    <xf numFmtId="0" fontId="21" fillId="2" borderId="23" xfId="0" applyFont="1" applyFill="1" applyBorder="1"/>
    <xf numFmtId="0" fontId="21" fillId="2" borderId="0" xfId="0" applyFont="1" applyFill="1"/>
    <xf numFmtId="0" fontId="21" fillId="2" borderId="0" xfId="0" applyFont="1" applyFill="1" applyAlignment="1">
      <alignment vertical="top"/>
    </xf>
    <xf numFmtId="0" fontId="6" fillId="2" borderId="0" xfId="0" applyFont="1" applyFill="1"/>
    <xf numFmtId="0" fontId="4" fillId="2" borderId="6" xfId="0" applyFont="1" applyFill="1" applyBorder="1" applyAlignment="1">
      <alignment vertical="center"/>
    </xf>
    <xf numFmtId="0" fontId="4" fillId="2" borderId="0" xfId="0" applyFont="1" applyFill="1" applyAlignment="1" applyProtection="1">
      <alignment vertical="center" wrapText="1"/>
      <protection locked="0"/>
    </xf>
    <xf numFmtId="10" fontId="4" fillId="2" borderId="10" xfId="0" applyNumberFormat="1" applyFont="1" applyFill="1" applyBorder="1"/>
    <xf numFmtId="0" fontId="18" fillId="2" borderId="0" xfId="0" applyFont="1" applyFill="1" applyAlignment="1">
      <alignment horizontal="left" vertical="center"/>
    </xf>
    <xf numFmtId="164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10" fontId="28" fillId="2" borderId="1" xfId="0" applyNumberFormat="1" applyFont="1" applyFill="1" applyBorder="1" applyAlignment="1">
      <alignment horizontal="center" vertical="center" wrapText="1"/>
    </xf>
    <xf numFmtId="1" fontId="4" fillId="2" borderId="27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>
      <alignment horizontal="center" vertical="center"/>
    </xf>
    <xf numFmtId="0" fontId="4" fillId="2" borderId="15" xfId="0" applyFont="1" applyFill="1" applyBorder="1"/>
    <xf numFmtId="43" fontId="14" fillId="2" borderId="15" xfId="1" applyFont="1" applyFill="1" applyBorder="1"/>
    <xf numFmtId="164" fontId="4" fillId="2" borderId="15" xfId="0" applyNumberFormat="1" applyFont="1" applyFill="1" applyBorder="1"/>
    <xf numFmtId="10" fontId="4" fillId="2" borderId="15" xfId="0" applyNumberFormat="1" applyFont="1" applyFill="1" applyBorder="1"/>
    <xf numFmtId="1" fontId="0" fillId="2" borderId="0" xfId="0" applyNumberFormat="1" applyFill="1" applyAlignment="1">
      <alignment horizontal="center" vertical="center"/>
    </xf>
    <xf numFmtId="43" fontId="24" fillId="2" borderId="0" xfId="1" applyFont="1" applyFill="1"/>
    <xf numFmtId="0" fontId="35" fillId="3" borderId="24" xfId="0" applyFont="1" applyFill="1" applyBorder="1" applyAlignment="1">
      <alignment horizontal="center" vertical="center" wrapText="1"/>
    </xf>
    <xf numFmtId="0" fontId="35" fillId="3" borderId="23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" fontId="0" fillId="0" borderId="28" xfId="0" applyNumberFormat="1" applyBorder="1" applyAlignment="1" applyProtection="1">
      <alignment horizontal="center" vertical="center"/>
      <protection locked="0"/>
    </xf>
    <xf numFmtId="0" fontId="4" fillId="2" borderId="25" xfId="0" applyFont="1" applyFill="1" applyBorder="1"/>
    <xf numFmtId="43" fontId="14" fillId="2" borderId="25" xfId="1" applyFont="1" applyFill="1" applyBorder="1"/>
    <xf numFmtId="10" fontId="4" fillId="2" borderId="25" xfId="0" applyNumberFormat="1" applyFont="1" applyFill="1" applyBorder="1"/>
    <xf numFmtId="164" fontId="4" fillId="2" borderId="25" xfId="0" applyNumberFormat="1" applyFont="1" applyFill="1" applyBorder="1"/>
    <xf numFmtId="164" fontId="19" fillId="0" borderId="23" xfId="0" applyNumberFormat="1" applyFont="1" applyBorder="1"/>
    <xf numFmtId="0" fontId="25" fillId="0" borderId="0" xfId="0" applyFont="1" applyAlignment="1">
      <alignment horizontal="center"/>
    </xf>
    <xf numFmtId="1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/>
    <xf numFmtId="43" fontId="14" fillId="0" borderId="16" xfId="1" applyFont="1" applyBorder="1"/>
    <xf numFmtId="10" fontId="4" fillId="0" borderId="16" xfId="0" applyNumberFormat="1" applyFont="1" applyBorder="1"/>
    <xf numFmtId="164" fontId="4" fillId="0" borderId="16" xfId="0" applyNumberFormat="1" applyFont="1" applyBorder="1"/>
    <xf numFmtId="0" fontId="4" fillId="0" borderId="35" xfId="0" applyFont="1" applyBorder="1"/>
    <xf numFmtId="43" fontId="14" fillId="0" borderId="35" xfId="1" applyFont="1" applyBorder="1"/>
    <xf numFmtId="10" fontId="4" fillId="0" borderId="19" xfId="0" applyNumberFormat="1" applyFont="1" applyBorder="1"/>
    <xf numFmtId="164" fontId="4" fillId="0" borderId="19" xfId="0" applyNumberFormat="1" applyFont="1" applyBorder="1"/>
    <xf numFmtId="0" fontId="19" fillId="2" borderId="0" xfId="0" applyFont="1" applyFill="1" applyAlignment="1">
      <alignment horizontal="left"/>
    </xf>
    <xf numFmtId="0" fontId="25" fillId="2" borderId="0" xfId="0" applyFont="1" applyFill="1" applyAlignment="1">
      <alignment horizontal="center"/>
    </xf>
    <xf numFmtId="1" fontId="4" fillId="2" borderId="25" xfId="0" applyNumberFormat="1" applyFont="1" applyFill="1" applyBorder="1" applyAlignment="1" applyProtection="1">
      <alignment horizontal="center" vertical="center"/>
      <protection locked="0"/>
    </xf>
    <xf numFmtId="164" fontId="4" fillId="2" borderId="26" xfId="0" applyNumberFormat="1" applyFont="1" applyFill="1" applyBorder="1"/>
    <xf numFmtId="1" fontId="4" fillId="0" borderId="35" xfId="0" applyNumberFormat="1" applyFont="1" applyBorder="1" applyAlignment="1" applyProtection="1">
      <alignment horizontal="center" vertical="center"/>
      <protection locked="0"/>
    </xf>
    <xf numFmtId="164" fontId="4" fillId="0" borderId="28" xfId="0" applyNumberFormat="1" applyFont="1" applyBorder="1"/>
    <xf numFmtId="43" fontId="14" fillId="2" borderId="28" xfId="1" applyFont="1" applyFill="1" applyBorder="1"/>
    <xf numFmtId="0" fontId="23" fillId="2" borderId="0" xfId="0" applyFont="1" applyFill="1" applyAlignment="1">
      <alignment vertical="top" wrapText="1"/>
    </xf>
    <xf numFmtId="1" fontId="4" fillId="2" borderId="16" xfId="0" applyNumberFormat="1" applyFont="1" applyFill="1" applyBorder="1" applyAlignment="1" applyProtection="1">
      <alignment horizontal="center" vertical="center"/>
      <protection locked="0"/>
    </xf>
    <xf numFmtId="10" fontId="4" fillId="2" borderId="16" xfId="0" applyNumberFormat="1" applyFont="1" applyFill="1" applyBorder="1"/>
    <xf numFmtId="164" fontId="4" fillId="2" borderId="16" xfId="0" applyNumberFormat="1" applyFont="1" applyFill="1" applyBorder="1"/>
    <xf numFmtId="43" fontId="14" fillId="2" borderId="17" xfId="1" applyFont="1" applyFill="1" applyBorder="1"/>
    <xf numFmtId="164" fontId="4" fillId="2" borderId="7" xfId="0" applyNumberFormat="1" applyFont="1" applyFill="1" applyBorder="1"/>
    <xf numFmtId="43" fontId="14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10" fontId="4" fillId="2" borderId="17" xfId="0" applyNumberFormat="1" applyFont="1" applyFill="1" applyBorder="1"/>
    <xf numFmtId="43" fontId="14" fillId="2" borderId="4" xfId="1" applyFont="1" applyFill="1" applyBorder="1"/>
    <xf numFmtId="0" fontId="4" fillId="2" borderId="11" xfId="0" applyFont="1" applyFill="1" applyBorder="1"/>
    <xf numFmtId="43" fontId="14" fillId="2" borderId="11" xfId="1" applyFont="1" applyFill="1" applyBorder="1"/>
    <xf numFmtId="164" fontId="4" fillId="2" borderId="21" xfId="0" applyNumberFormat="1" applyFont="1" applyFill="1" applyBorder="1"/>
    <xf numFmtId="10" fontId="4" fillId="2" borderId="11" xfId="0" applyNumberFormat="1" applyFont="1" applyFill="1" applyBorder="1"/>
    <xf numFmtId="1" fontId="4" fillId="2" borderId="21" xfId="0" applyNumberFormat="1" applyFont="1" applyFill="1" applyBorder="1" applyAlignment="1" applyProtection="1">
      <alignment horizontal="center" vertical="center"/>
      <protection locked="0"/>
    </xf>
    <xf numFmtId="1" fontId="4" fillId="2" borderId="29" xfId="0" applyNumberFormat="1" applyFont="1" applyFill="1" applyBorder="1" applyAlignment="1" applyProtection="1">
      <alignment horizontal="center" vertical="center"/>
      <protection locked="0"/>
    </xf>
    <xf numFmtId="43" fontId="14" fillId="2" borderId="11" xfId="1" applyFont="1" applyFill="1" applyBorder="1" applyAlignment="1">
      <alignment horizontal="right"/>
    </xf>
    <xf numFmtId="10" fontId="4" fillId="2" borderId="29" xfId="0" applyNumberFormat="1" applyFont="1" applyFill="1" applyBorder="1"/>
    <xf numFmtId="1" fontId="4" fillId="2" borderId="25" xfId="0" applyNumberFormat="1" applyFont="1" applyFill="1" applyBorder="1" applyAlignment="1">
      <alignment horizontal="center" vertical="center"/>
    </xf>
    <xf numFmtId="1" fontId="4" fillId="2" borderId="34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/>
    <xf numFmtId="0" fontId="9" fillId="3" borderId="23" xfId="0" applyFont="1" applyFill="1" applyBorder="1"/>
    <xf numFmtId="0" fontId="4" fillId="2" borderId="9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1" fontId="4" fillId="2" borderId="18" xfId="0" applyNumberFormat="1" applyFont="1" applyFill="1" applyBorder="1" applyAlignment="1" applyProtection="1">
      <alignment horizontal="center" vertical="top"/>
      <protection locked="0"/>
    </xf>
    <xf numFmtId="0" fontId="4" fillId="2" borderId="11" xfId="0" applyFont="1" applyFill="1" applyBorder="1" applyAlignment="1">
      <alignment vertical="top" wrapText="1"/>
    </xf>
    <xf numFmtId="164" fontId="4" fillId="2" borderId="17" xfId="0" applyNumberFormat="1" applyFont="1" applyFill="1" applyBorder="1" applyAlignment="1">
      <alignment vertical="top"/>
    </xf>
    <xf numFmtId="164" fontId="4" fillId="2" borderId="11" xfId="0" applyNumberFormat="1" applyFont="1" applyFill="1" applyBorder="1" applyAlignment="1">
      <alignment vertical="top"/>
    </xf>
    <xf numFmtId="10" fontId="4" fillId="2" borderId="17" xfId="0" applyNumberFormat="1" applyFont="1" applyFill="1" applyBorder="1" applyAlignment="1">
      <alignment vertical="top"/>
    </xf>
    <xf numFmtId="164" fontId="4" fillId="2" borderId="4" xfId="0" applyNumberFormat="1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23" fillId="2" borderId="14" xfId="0" applyFont="1" applyFill="1" applyBorder="1" applyAlignment="1">
      <alignment horizontal="left"/>
    </xf>
    <xf numFmtId="43" fontId="14" fillId="2" borderId="9" xfId="1" applyFont="1" applyFill="1" applyBorder="1"/>
    <xf numFmtId="164" fontId="19" fillId="2" borderId="6" xfId="0" applyNumberFormat="1" applyFont="1" applyFill="1" applyBorder="1"/>
    <xf numFmtId="164" fontId="4" fillId="2" borderId="23" xfId="0" applyNumberFormat="1" applyFont="1" applyFill="1" applyBorder="1"/>
    <xf numFmtId="10" fontId="4" fillId="2" borderId="18" xfId="0" applyNumberFormat="1" applyFont="1" applyFill="1" applyBorder="1"/>
    <xf numFmtId="164" fontId="4" fillId="2" borderId="18" xfId="0" applyNumberFormat="1" applyFont="1" applyFill="1" applyBorder="1"/>
    <xf numFmtId="0" fontId="31" fillId="2" borderId="0" xfId="0" applyFont="1" applyFill="1" applyAlignment="1">
      <alignment vertical="center" wrapText="1"/>
    </xf>
    <xf numFmtId="164" fontId="4" fillId="2" borderId="32" xfId="0" applyNumberFormat="1" applyFont="1" applyFill="1" applyBorder="1"/>
    <xf numFmtId="1" fontId="4" fillId="2" borderId="35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/>
    <xf numFmtId="1" fontId="14" fillId="2" borderId="0" xfId="0" applyNumberFormat="1" applyFont="1" applyFill="1" applyAlignment="1">
      <alignment horizontal="center" vertical="center"/>
    </xf>
    <xf numFmtId="164" fontId="14" fillId="2" borderId="0" xfId="0" applyNumberFormat="1" applyFont="1" applyFill="1"/>
    <xf numFmtId="10" fontId="14" fillId="2" borderId="0" xfId="0" applyNumberFormat="1" applyFont="1" applyFill="1"/>
    <xf numFmtId="10" fontId="4" fillId="2" borderId="35" xfId="0" applyNumberFormat="1" applyFont="1" applyFill="1" applyBorder="1"/>
    <xf numFmtId="164" fontId="4" fillId="2" borderId="35" xfId="0" applyNumberFormat="1" applyFont="1" applyFill="1" applyBorder="1"/>
    <xf numFmtId="0" fontId="25" fillId="2" borderId="0" xfId="0" applyFont="1" applyFill="1" applyAlignment="1">
      <alignment horizontal="left"/>
    </xf>
    <xf numFmtId="0" fontId="4" fillId="2" borderId="7" xfId="0" applyFont="1" applyFill="1" applyBorder="1"/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10" fontId="4" fillId="2" borderId="22" xfId="0" applyNumberFormat="1" applyFont="1" applyFill="1" applyBorder="1"/>
    <xf numFmtId="0" fontId="4" fillId="2" borderId="21" xfId="0" applyFont="1" applyFill="1" applyBorder="1"/>
    <xf numFmtId="164" fontId="4" fillId="2" borderId="31" xfId="0" applyNumberFormat="1" applyFont="1" applyFill="1" applyBorder="1"/>
    <xf numFmtId="164" fontId="4" fillId="2" borderId="20" xfId="0" applyNumberFormat="1" applyFont="1" applyFill="1" applyBorder="1"/>
    <xf numFmtId="164" fontId="4" fillId="2" borderId="30" xfId="0" applyNumberFormat="1" applyFont="1" applyFill="1" applyBorder="1"/>
    <xf numFmtId="10" fontId="4" fillId="2" borderId="19" xfId="0" applyNumberFormat="1" applyFont="1" applyFill="1" applyBorder="1"/>
    <xf numFmtId="164" fontId="4" fillId="2" borderId="19" xfId="0" applyNumberFormat="1" applyFont="1" applyFill="1" applyBorder="1"/>
    <xf numFmtId="0" fontId="4" fillId="2" borderId="16" xfId="0" applyFont="1" applyFill="1" applyBorder="1"/>
    <xf numFmtId="0" fontId="9" fillId="2" borderId="0" xfId="0" applyFont="1" applyFill="1"/>
    <xf numFmtId="1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164" fontId="9" fillId="2" borderId="0" xfId="0" applyNumberFormat="1" applyFont="1" applyFill="1"/>
    <xf numFmtId="0" fontId="4" fillId="2" borderId="0" xfId="0" applyFont="1" applyFill="1" applyAlignment="1">
      <alignment wrapText="1"/>
    </xf>
    <xf numFmtId="0" fontId="23" fillId="2" borderId="0" xfId="0" applyFont="1" applyFill="1" applyAlignment="1">
      <alignment vertical="center" wrapText="1"/>
    </xf>
    <xf numFmtId="0" fontId="23" fillId="0" borderId="14" xfId="0" applyFont="1" applyBorder="1" applyAlignment="1">
      <alignment horizontal="left"/>
    </xf>
    <xf numFmtId="168" fontId="14" fillId="2" borderId="1" xfId="0" applyNumberFormat="1" applyFont="1" applyFill="1" applyBorder="1" applyAlignment="1" applyProtection="1">
      <alignment horizontal="center" vertical="center"/>
      <protection locked="0"/>
    </xf>
    <xf numFmtId="167" fontId="38" fillId="0" borderId="1" xfId="0" applyNumberFormat="1" applyFont="1" applyBorder="1" applyAlignment="1" applyProtection="1">
      <alignment horizontal="center" vertical="center" wrapText="1"/>
      <protection locked="0"/>
    </xf>
    <xf numFmtId="165" fontId="4" fillId="0" borderId="12" xfId="0" applyNumberFormat="1" applyFont="1" applyBorder="1" applyAlignment="1" applyProtection="1">
      <alignment horizontal="center" vertical="center" wrapText="1"/>
      <protection locked="0"/>
    </xf>
    <xf numFmtId="165" fontId="4" fillId="0" borderId="8" xfId="0" applyNumberFormat="1" applyFont="1" applyBorder="1" applyAlignment="1" applyProtection="1">
      <alignment horizontal="center" vertical="center" wrapText="1"/>
      <protection locked="0"/>
    </xf>
    <xf numFmtId="0" fontId="9" fillId="3" borderId="2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66" fontId="37" fillId="0" borderId="1" xfId="0" applyNumberFormat="1" applyFont="1" applyBorder="1" applyAlignment="1" applyProtection="1">
      <alignment horizontal="center" vertical="center" wrapText="1"/>
      <protection locked="0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165" fontId="4" fillId="0" borderId="1" xfId="0" applyNumberFormat="1" applyFont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4" fillId="0" borderId="13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3" fillId="2" borderId="15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29" fillId="0" borderId="15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2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0" fontId="36" fillId="3" borderId="6" xfId="0" applyFont="1" applyFill="1" applyBorder="1" applyAlignment="1">
      <alignment horizontal="center" vertical="center" wrapText="1"/>
    </xf>
    <xf numFmtId="0" fontId="35" fillId="3" borderId="6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65" fontId="4" fillId="0" borderId="13" xfId="0" applyNumberFormat="1" applyFont="1" applyBorder="1" applyAlignment="1" applyProtection="1">
      <alignment horizontal="center" vertical="center" wrapText="1"/>
      <protection locked="0"/>
    </xf>
    <xf numFmtId="165" fontId="4" fillId="0" borderId="14" xfId="0" applyNumberFormat="1" applyFont="1" applyBorder="1" applyAlignment="1" applyProtection="1">
      <alignment horizontal="center" vertical="center" wrapText="1"/>
      <protection locked="0"/>
    </xf>
    <xf numFmtId="165" fontId="4" fillId="0" borderId="24" xfId="0" applyNumberFormat="1" applyFont="1" applyBorder="1" applyAlignment="1" applyProtection="1">
      <alignment horizontal="center" vertical="center" wrapText="1"/>
      <protection locked="0"/>
    </xf>
    <xf numFmtId="165" fontId="4" fillId="0" borderId="19" xfId="0" applyNumberFormat="1" applyFont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>
      <alignment horizontal="center"/>
    </xf>
    <xf numFmtId="0" fontId="27" fillId="0" borderId="0" xfId="0" applyFont="1" applyAlignment="1">
      <alignment horizontal="center" vertical="center" wrapText="1"/>
    </xf>
    <xf numFmtId="168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horizontal="left" vertical="center"/>
    </xf>
    <xf numFmtId="0" fontId="32" fillId="3" borderId="9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 wrapText="1"/>
    </xf>
    <xf numFmtId="168" fontId="38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43" fontId="14" fillId="2" borderId="3" xfId="1" applyFont="1" applyFill="1" applyBorder="1" applyAlignment="1">
      <alignment horizontal="right" vertical="center"/>
    </xf>
    <xf numFmtId="43" fontId="14" fillId="2" borderId="4" xfId="1" applyFont="1" applyFill="1" applyBorder="1" applyAlignment="1">
      <alignment horizontal="right" vertical="center"/>
    </xf>
    <xf numFmtId="43" fontId="14" fillId="2" borderId="6" xfId="1" applyFont="1" applyFill="1" applyBorder="1" applyAlignment="1">
      <alignment horizontal="right" vertical="center"/>
    </xf>
    <xf numFmtId="164" fontId="4" fillId="2" borderId="3" xfId="0" applyNumberFormat="1" applyFont="1" applyFill="1" applyBorder="1" applyAlignment="1">
      <alignment horizontal="right" vertical="center"/>
    </xf>
    <xf numFmtId="10" fontId="4" fillId="2" borderId="3" xfId="0" applyNumberFormat="1" applyFont="1" applyFill="1" applyBorder="1" applyAlignment="1">
      <alignment horizontal="right" vertical="center"/>
    </xf>
    <xf numFmtId="164" fontId="4" fillId="2" borderId="9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4" fillId="2" borderId="6" xfId="0" applyNumberFormat="1" applyFont="1" applyFill="1" applyBorder="1" applyAlignment="1">
      <alignment horizontal="right" vertical="center"/>
    </xf>
    <xf numFmtId="10" fontId="4" fillId="2" borderId="4" xfId="0" applyNumberFormat="1" applyFont="1" applyFill="1" applyBorder="1" applyAlignment="1">
      <alignment horizontal="right" vertical="center"/>
    </xf>
    <xf numFmtId="10" fontId="4" fillId="2" borderId="6" xfId="0" applyNumberFormat="1" applyFont="1" applyFill="1" applyBorder="1" applyAlignment="1">
      <alignment horizontal="right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4" fillId="2" borderId="0" xfId="0" applyFont="1" applyFill="1" applyBorder="1"/>
    <xf numFmtId="1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Border="1"/>
    <xf numFmtId="10" fontId="4" fillId="2" borderId="0" xfId="0" applyNumberFormat="1" applyFont="1" applyFill="1" applyBorder="1"/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43" fontId="14" fillId="2" borderId="1" xfId="1" applyFont="1" applyFill="1" applyBorder="1" applyAlignment="1">
      <alignment horizontal="right"/>
    </xf>
    <xf numFmtId="164" fontId="4" fillId="2" borderId="1" xfId="0" applyNumberFormat="1" applyFont="1" applyFill="1" applyBorder="1"/>
    <xf numFmtId="10" fontId="4" fillId="2" borderId="1" xfId="0" applyNumberFormat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B19F"/>
      <color rgb="FFFF6A47"/>
      <color rgb="FFFF3300"/>
      <color rgb="FFE3200B"/>
      <color rgb="FFD87C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1"/>
  <sheetViews>
    <sheetView tabSelected="1" view="pageBreakPreview" zoomScale="70" zoomScaleNormal="70" zoomScaleSheetLayoutView="70" zoomScalePageLayoutView="55" workbookViewId="0">
      <selection activeCell="K5" sqref="K5:L6"/>
    </sheetView>
  </sheetViews>
  <sheetFormatPr baseColWidth="10" defaultRowHeight="14.4" x14ac:dyDescent="0.3"/>
  <cols>
    <col min="1" max="1" width="12.21875" customWidth="1"/>
    <col min="2" max="2" width="14.5546875" style="92" customWidth="1"/>
    <col min="3" max="3" width="80.21875" customWidth="1"/>
    <col min="4" max="4" width="12.6640625" style="105" bestFit="1" customWidth="1"/>
    <col min="5" max="5" width="13.33203125" customWidth="1"/>
    <col min="6" max="6" width="11.6640625" bestFit="1" customWidth="1"/>
    <col min="7" max="7" width="12" style="1" bestFit="1" customWidth="1"/>
    <col min="8" max="8" width="13.33203125" customWidth="1"/>
    <col min="9" max="9" width="2.44140625" style="3" customWidth="1"/>
    <col min="10" max="10" width="27.44140625" customWidth="1"/>
    <col min="11" max="11" width="20.88671875" customWidth="1"/>
    <col min="12" max="12" width="16.109375" customWidth="1"/>
  </cols>
  <sheetData>
    <row r="1" spans="1:12" ht="18.600000000000001" x14ac:dyDescent="0.3">
      <c r="A1" s="342" t="s">
        <v>552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</row>
    <row r="2" spans="1:12" ht="18.600000000000001" x14ac:dyDescent="0.35">
      <c r="A2" s="137"/>
      <c r="B2" s="138" t="s">
        <v>488</v>
      </c>
      <c r="C2" s="139" t="s">
        <v>520</v>
      </c>
      <c r="D2" s="139"/>
      <c r="E2" s="139"/>
      <c r="F2" s="139"/>
      <c r="G2" s="139"/>
      <c r="H2" s="139"/>
      <c r="I2" s="139"/>
      <c r="J2" s="139"/>
      <c r="K2" s="139"/>
      <c r="L2" s="140"/>
    </row>
    <row r="3" spans="1:12" s="2" customFormat="1" ht="18.600000000000001" customHeight="1" x14ac:dyDescent="0.3">
      <c r="A3" s="141"/>
      <c r="B3" s="142"/>
      <c r="C3" s="341" t="s">
        <v>547</v>
      </c>
      <c r="D3" s="341"/>
      <c r="E3" s="341"/>
      <c r="F3" s="341"/>
      <c r="G3" s="341"/>
      <c r="H3" s="341"/>
      <c r="I3" s="193"/>
      <c r="J3" s="344" t="s">
        <v>522</v>
      </c>
      <c r="K3" s="344"/>
      <c r="L3" s="345"/>
    </row>
    <row r="4" spans="1:12" ht="90" x14ac:dyDescent="0.35">
      <c r="A4" s="137"/>
      <c r="B4" s="143" t="s">
        <v>0</v>
      </c>
      <c r="C4" s="144" t="s">
        <v>1</v>
      </c>
      <c r="D4" s="145" t="s">
        <v>487</v>
      </c>
      <c r="E4" s="146" t="s">
        <v>35</v>
      </c>
      <c r="F4" s="146" t="s">
        <v>2</v>
      </c>
      <c r="G4" s="147" t="s">
        <v>3</v>
      </c>
      <c r="H4" s="207" t="s">
        <v>36</v>
      </c>
      <c r="I4" s="194"/>
      <c r="J4" s="332" t="s">
        <v>4</v>
      </c>
      <c r="K4" s="333"/>
      <c r="L4" s="334"/>
    </row>
    <row r="5" spans="1:12" ht="21" x14ac:dyDescent="0.35">
      <c r="A5" s="65" t="s">
        <v>171</v>
      </c>
      <c r="B5" s="76"/>
      <c r="C5" s="66" t="s">
        <v>37</v>
      </c>
      <c r="D5" s="93"/>
      <c r="E5" s="68">
        <f>SUM(E7:E121)</f>
        <v>0</v>
      </c>
      <c r="F5" s="68">
        <f>E5*0.1</f>
        <v>0</v>
      </c>
      <c r="G5" s="67"/>
      <c r="H5" s="69">
        <f>SUM(H7:H121)</f>
        <v>0</v>
      </c>
      <c r="I5" s="16"/>
      <c r="J5" s="335" t="s">
        <v>10</v>
      </c>
      <c r="K5" s="337"/>
      <c r="L5" s="338"/>
    </row>
    <row r="6" spans="1:12" ht="18.75" customHeight="1" x14ac:dyDescent="0.35">
      <c r="A6" s="49"/>
      <c r="B6" s="77" t="s">
        <v>479</v>
      </c>
      <c r="C6" s="45" t="s">
        <v>481</v>
      </c>
      <c r="D6" s="94"/>
      <c r="E6" s="45"/>
      <c r="F6" s="45"/>
      <c r="G6" s="45"/>
      <c r="H6" s="52"/>
      <c r="I6" s="16"/>
      <c r="J6" s="336"/>
      <c r="K6" s="339"/>
      <c r="L6" s="340"/>
    </row>
    <row r="7" spans="1:12" ht="55.8" x14ac:dyDescent="0.35">
      <c r="A7" s="11" t="s">
        <v>172</v>
      </c>
      <c r="B7" s="148"/>
      <c r="C7" s="149" t="s">
        <v>554</v>
      </c>
      <c r="D7" s="392">
        <v>119</v>
      </c>
      <c r="E7" s="395">
        <f t="shared" ref="E7:E11" si="0">D7*B7</f>
        <v>0</v>
      </c>
      <c r="F7" s="395">
        <f>E7*0.1</f>
        <v>0</v>
      </c>
      <c r="G7" s="396">
        <v>5.5E-2</v>
      </c>
      <c r="H7" s="397">
        <f>E7+F7+(E7*G7)+(F7*20/100)</f>
        <v>0</v>
      </c>
      <c r="I7" s="16"/>
      <c r="J7" s="136" t="s">
        <v>11</v>
      </c>
      <c r="K7" s="317"/>
      <c r="L7" s="317"/>
    </row>
    <row r="8" spans="1:12" ht="55.8" x14ac:dyDescent="0.35">
      <c r="A8" s="11" t="s">
        <v>173</v>
      </c>
      <c r="B8" s="154"/>
      <c r="C8" s="12" t="s">
        <v>555</v>
      </c>
      <c r="D8" s="393">
        <v>189</v>
      </c>
      <c r="E8" s="398">
        <f t="shared" si="0"/>
        <v>0</v>
      </c>
      <c r="F8" s="399">
        <f>E8*0.1</f>
        <v>0</v>
      </c>
      <c r="G8" s="400">
        <v>5.5E-2</v>
      </c>
      <c r="H8" s="398">
        <f>E8+F8+(E8*G8)+(F8*20/100)</f>
        <v>0</v>
      </c>
      <c r="I8" s="16"/>
      <c r="J8" s="135" t="s">
        <v>14</v>
      </c>
      <c r="K8" s="361"/>
      <c r="L8" s="362"/>
    </row>
    <row r="9" spans="1:12" s="3" customFormat="1" ht="55.8" x14ac:dyDescent="0.35">
      <c r="A9" s="11" t="s">
        <v>174</v>
      </c>
      <c r="B9" s="78"/>
      <c r="C9" s="157" t="s">
        <v>278</v>
      </c>
      <c r="D9" s="394">
        <v>19.5</v>
      </c>
      <c r="E9" s="399">
        <f t="shared" si="0"/>
        <v>0</v>
      </c>
      <c r="F9" s="398">
        <f t="shared" ref="F9:F60" si="1">E9*0.1</f>
        <v>0</v>
      </c>
      <c r="G9" s="401">
        <v>0.1</v>
      </c>
      <c r="H9" s="398">
        <f t="shared" ref="H9:H15" si="2">E9+F9+(E9*G9)+(F9*20/100)</f>
        <v>0</v>
      </c>
      <c r="I9" s="16"/>
      <c r="J9" s="136" t="s">
        <v>13</v>
      </c>
      <c r="K9" s="326"/>
      <c r="L9" s="326"/>
    </row>
    <row r="10" spans="1:12" ht="55.8" x14ac:dyDescent="0.35">
      <c r="A10" s="11" t="s">
        <v>175</v>
      </c>
      <c r="B10" s="158"/>
      <c r="C10" s="157" t="s">
        <v>279</v>
      </c>
      <c r="D10" s="393">
        <v>19.5</v>
      </c>
      <c r="E10" s="398">
        <f t="shared" si="0"/>
        <v>0</v>
      </c>
      <c r="F10" s="398">
        <f t="shared" si="1"/>
        <v>0</v>
      </c>
      <c r="G10" s="400">
        <v>0.1</v>
      </c>
      <c r="H10" s="398">
        <f>E10+F10+(E10*G10)+(F10*20/100)</f>
        <v>0</v>
      </c>
      <c r="I10" s="16"/>
      <c r="J10" s="327" t="s">
        <v>12</v>
      </c>
      <c r="K10" s="317"/>
      <c r="L10" s="317"/>
    </row>
    <row r="11" spans="1:12" ht="18.75" customHeight="1" x14ac:dyDescent="0.35">
      <c r="A11" s="11" t="s">
        <v>176</v>
      </c>
      <c r="B11" s="158"/>
      <c r="C11" s="159" t="s">
        <v>464</v>
      </c>
      <c r="D11" s="155">
        <v>19</v>
      </c>
      <c r="E11" s="14">
        <f t="shared" si="0"/>
        <v>0</v>
      </c>
      <c r="F11" s="14">
        <f t="shared" si="1"/>
        <v>0</v>
      </c>
      <c r="G11" s="156">
        <v>5.5E-2</v>
      </c>
      <c r="H11" s="14">
        <f t="shared" si="2"/>
        <v>0</v>
      </c>
      <c r="I11" s="16"/>
      <c r="J11" s="327"/>
      <c r="K11" s="317"/>
      <c r="L11" s="317"/>
    </row>
    <row r="12" spans="1:12" ht="18.75" customHeight="1" x14ac:dyDescent="0.35">
      <c r="A12" s="11" t="s">
        <v>177</v>
      </c>
      <c r="B12" s="158"/>
      <c r="C12" s="159" t="s">
        <v>490</v>
      </c>
      <c r="D12" s="155">
        <v>8.5</v>
      </c>
      <c r="E12" s="14">
        <f t="shared" ref="E12:E14" si="3">D12*B12</f>
        <v>0</v>
      </c>
      <c r="F12" s="14">
        <f t="shared" si="1"/>
        <v>0</v>
      </c>
      <c r="G12" s="156">
        <v>5.5E-2</v>
      </c>
      <c r="H12" s="14">
        <f t="shared" si="2"/>
        <v>0</v>
      </c>
      <c r="I12" s="16"/>
      <c r="J12" s="327" t="s">
        <v>535</v>
      </c>
      <c r="K12" s="325"/>
      <c r="L12" s="325"/>
    </row>
    <row r="13" spans="1:12" ht="18.75" customHeight="1" x14ac:dyDescent="0.35">
      <c r="A13" s="11" t="s">
        <v>489</v>
      </c>
      <c r="B13" s="158"/>
      <c r="C13" s="159" t="s">
        <v>491</v>
      </c>
      <c r="D13" s="155">
        <v>8.5</v>
      </c>
      <c r="E13" s="14">
        <f t="shared" si="3"/>
        <v>0</v>
      </c>
      <c r="F13" s="14">
        <f t="shared" si="1"/>
        <v>0</v>
      </c>
      <c r="G13" s="156">
        <v>5.5E-2</v>
      </c>
      <c r="H13" s="14">
        <f t="shared" si="2"/>
        <v>0</v>
      </c>
      <c r="I13" s="16"/>
      <c r="J13" s="327"/>
      <c r="K13" s="325"/>
      <c r="L13" s="325"/>
    </row>
    <row r="14" spans="1:12" ht="18.75" customHeight="1" x14ac:dyDescent="0.35">
      <c r="A14" s="11" t="s">
        <v>178</v>
      </c>
      <c r="B14" s="158"/>
      <c r="C14" s="159" t="s">
        <v>5</v>
      </c>
      <c r="D14" s="155">
        <v>2.9</v>
      </c>
      <c r="E14" s="14">
        <f t="shared" si="3"/>
        <v>0</v>
      </c>
      <c r="F14" s="14">
        <f t="shared" si="1"/>
        <v>0</v>
      </c>
      <c r="G14" s="156">
        <v>5.5E-2</v>
      </c>
      <c r="H14" s="14">
        <f t="shared" si="2"/>
        <v>0</v>
      </c>
      <c r="I14" s="195"/>
      <c r="J14" s="327" t="s">
        <v>536</v>
      </c>
      <c r="K14" s="325"/>
      <c r="L14" s="325"/>
    </row>
    <row r="15" spans="1:12" ht="18.75" customHeight="1" x14ac:dyDescent="0.35">
      <c r="A15" s="11" t="s">
        <v>179</v>
      </c>
      <c r="B15" s="160"/>
      <c r="C15" s="161" t="s">
        <v>556</v>
      </c>
      <c r="D15" s="162">
        <v>6.5</v>
      </c>
      <c r="E15" s="163">
        <f>D15*B15</f>
        <v>0</v>
      </c>
      <c r="F15" s="164">
        <f t="shared" si="1"/>
        <v>0</v>
      </c>
      <c r="G15" s="165">
        <v>5.5E-2</v>
      </c>
      <c r="H15" s="164">
        <f t="shared" si="2"/>
        <v>0</v>
      </c>
      <c r="I15" s="195"/>
      <c r="J15" s="327"/>
      <c r="K15" s="325"/>
      <c r="L15" s="325"/>
    </row>
    <row r="16" spans="1:12" ht="18.600000000000001" x14ac:dyDescent="0.35">
      <c r="A16" s="137"/>
      <c r="B16" s="266"/>
      <c r="C16" s="166"/>
      <c r="D16" s="167"/>
      <c r="E16" s="168"/>
      <c r="F16" s="168"/>
      <c r="G16" s="169"/>
      <c r="H16" s="168"/>
      <c r="I16" s="137"/>
      <c r="J16" s="319" t="s">
        <v>534</v>
      </c>
      <c r="K16" s="328"/>
      <c r="L16" s="329"/>
    </row>
    <row r="17" spans="1:12" ht="18.600000000000001" x14ac:dyDescent="0.35">
      <c r="A17" s="48"/>
      <c r="B17" s="77" t="s">
        <v>479</v>
      </c>
      <c r="C17" s="45" t="s">
        <v>482</v>
      </c>
      <c r="D17" s="94"/>
      <c r="E17" s="45"/>
      <c r="F17" s="46"/>
      <c r="G17" s="45"/>
      <c r="H17" s="47"/>
      <c r="I17" s="137"/>
      <c r="J17" s="320"/>
      <c r="K17" s="330"/>
      <c r="L17" s="331"/>
    </row>
    <row r="18" spans="1:12" ht="18.75" customHeight="1" x14ac:dyDescent="0.35">
      <c r="A18" s="11" t="s">
        <v>180</v>
      </c>
      <c r="B18" s="171"/>
      <c r="C18" s="172" t="s">
        <v>475</v>
      </c>
      <c r="D18" s="150">
        <v>4.5</v>
      </c>
      <c r="E18" s="151">
        <f t="shared" ref="E18:E23" si="4">D18*B18</f>
        <v>0</v>
      </c>
      <c r="F18" s="153">
        <f t="shared" si="1"/>
        <v>0</v>
      </c>
      <c r="G18" s="152">
        <v>5.5E-2</v>
      </c>
      <c r="H18" s="13">
        <f>E18+F18+(E18*G18)+(F18*20/100)</f>
        <v>0</v>
      </c>
      <c r="I18" s="196"/>
      <c r="J18" s="136" t="s">
        <v>11</v>
      </c>
      <c r="K18" s="317"/>
      <c r="L18" s="317"/>
    </row>
    <row r="19" spans="1:12" ht="18.75" customHeight="1" x14ac:dyDescent="0.35">
      <c r="A19" s="11" t="s">
        <v>181</v>
      </c>
      <c r="B19" s="173"/>
      <c r="C19" s="159" t="s">
        <v>476</v>
      </c>
      <c r="D19" s="155">
        <v>4.5</v>
      </c>
      <c r="E19" s="14">
        <f t="shared" si="4"/>
        <v>0</v>
      </c>
      <c r="F19" s="14">
        <f t="shared" si="1"/>
        <v>0</v>
      </c>
      <c r="G19" s="156">
        <v>5.5E-2</v>
      </c>
      <c r="H19" s="13">
        <f t="shared" ref="H19:H23" si="5">E19+F19+(E19*G19)+(F19*20/100)</f>
        <v>0</v>
      </c>
      <c r="I19" s="195"/>
      <c r="J19" s="135" t="s">
        <v>14</v>
      </c>
      <c r="K19" s="361"/>
      <c r="L19" s="362"/>
    </row>
    <row r="20" spans="1:12" ht="18.600000000000001" x14ac:dyDescent="0.35">
      <c r="A20" s="11" t="s">
        <v>182</v>
      </c>
      <c r="B20" s="173"/>
      <c r="C20" s="159" t="s">
        <v>477</v>
      </c>
      <c r="D20" s="155">
        <v>5.5</v>
      </c>
      <c r="E20" s="14">
        <f t="shared" si="4"/>
        <v>0</v>
      </c>
      <c r="F20" s="14">
        <f t="shared" si="1"/>
        <v>0</v>
      </c>
      <c r="G20" s="156">
        <v>5.5E-2</v>
      </c>
      <c r="H20" s="13">
        <f>E20+F20+(E20*G20)+(F20*20/100)</f>
        <v>0</v>
      </c>
      <c r="I20" s="195"/>
      <c r="J20" s="135" t="s">
        <v>13</v>
      </c>
      <c r="K20" s="313"/>
      <c r="L20" s="314"/>
    </row>
    <row r="21" spans="1:12" ht="18.75" customHeight="1" x14ac:dyDescent="0.35">
      <c r="A21" s="11" t="s">
        <v>183</v>
      </c>
      <c r="B21" s="174"/>
      <c r="C21" s="159" t="s">
        <v>478</v>
      </c>
      <c r="D21" s="155">
        <v>5.5</v>
      </c>
      <c r="E21" s="14">
        <f t="shared" si="4"/>
        <v>0</v>
      </c>
      <c r="F21" s="175">
        <f t="shared" si="1"/>
        <v>0</v>
      </c>
      <c r="G21" s="156">
        <v>5.5E-2</v>
      </c>
      <c r="H21" s="13">
        <f t="shared" si="5"/>
        <v>0</v>
      </c>
      <c r="I21" s="195"/>
      <c r="J21" s="3"/>
      <c r="K21" s="3"/>
      <c r="L21" s="3"/>
    </row>
    <row r="22" spans="1:12" ht="18.75" customHeight="1" x14ac:dyDescent="0.35">
      <c r="A22" s="11" t="s">
        <v>184</v>
      </c>
      <c r="B22" s="173"/>
      <c r="C22" s="185" t="s">
        <v>557</v>
      </c>
      <c r="D22" s="155">
        <v>36</v>
      </c>
      <c r="E22" s="14">
        <f t="shared" si="4"/>
        <v>0</v>
      </c>
      <c r="F22" s="175">
        <f t="shared" si="1"/>
        <v>0</v>
      </c>
      <c r="G22" s="156">
        <v>5.5E-2</v>
      </c>
      <c r="H22" s="13">
        <f t="shared" si="5"/>
        <v>0</v>
      </c>
      <c r="I22" s="195"/>
      <c r="J22" s="3"/>
      <c r="K22" s="3"/>
      <c r="L22" s="3"/>
    </row>
    <row r="23" spans="1:12" ht="18.75" customHeight="1" x14ac:dyDescent="0.35">
      <c r="A23" s="11" t="s">
        <v>185</v>
      </c>
      <c r="B23" s="176"/>
      <c r="C23" s="161" t="s">
        <v>558</v>
      </c>
      <c r="D23" s="177">
        <v>36</v>
      </c>
      <c r="E23" s="164">
        <f t="shared" si="4"/>
        <v>0</v>
      </c>
      <c r="F23" s="163">
        <f t="shared" si="1"/>
        <v>0</v>
      </c>
      <c r="G23" s="165">
        <v>5.5E-2</v>
      </c>
      <c r="H23" s="163">
        <f t="shared" si="5"/>
        <v>0</v>
      </c>
      <c r="I23" s="195"/>
      <c r="J23" s="3"/>
      <c r="K23" s="3"/>
      <c r="L23" s="3"/>
    </row>
    <row r="24" spans="1:12" ht="18.75" customHeight="1" x14ac:dyDescent="0.35">
      <c r="A24" s="137"/>
      <c r="B24" s="178"/>
      <c r="C24" s="137"/>
      <c r="D24" s="179"/>
      <c r="E24" s="137"/>
      <c r="F24" s="180"/>
      <c r="G24" s="181"/>
      <c r="H24" s="180"/>
      <c r="I24" s="137"/>
      <c r="J24" s="346" t="s">
        <v>26</v>
      </c>
      <c r="K24" s="347"/>
      <c r="L24" s="348"/>
    </row>
    <row r="25" spans="1:12" ht="18.75" customHeight="1" x14ac:dyDescent="0.35">
      <c r="A25" s="11" t="s">
        <v>186</v>
      </c>
      <c r="B25" s="182"/>
      <c r="C25" s="183" t="s">
        <v>38</v>
      </c>
      <c r="D25" s="150">
        <v>3</v>
      </c>
      <c r="E25" s="151">
        <f>D25*B25</f>
        <v>0</v>
      </c>
      <c r="F25" s="151">
        <f t="shared" si="1"/>
        <v>0</v>
      </c>
      <c r="G25" s="152">
        <v>5.5E-2</v>
      </c>
      <c r="H25" s="151">
        <f>E25+F25+(E25*G25)+(F25*20/100)</f>
        <v>0</v>
      </c>
      <c r="I25" s="137"/>
      <c r="J25" s="402"/>
      <c r="K25" s="403"/>
      <c r="L25" s="404"/>
    </row>
    <row r="26" spans="1:12" ht="18.75" customHeight="1" x14ac:dyDescent="0.35">
      <c r="A26" s="11" t="s">
        <v>562</v>
      </c>
      <c r="B26" s="182"/>
      <c r="C26" s="183" t="s">
        <v>560</v>
      </c>
      <c r="D26" s="150">
        <v>29</v>
      </c>
      <c r="E26" s="151">
        <f>D26*B26</f>
        <v>0</v>
      </c>
      <c r="F26" s="151">
        <f t="shared" ref="F26" si="6">E26*0.1</f>
        <v>0</v>
      </c>
      <c r="G26" s="152">
        <v>5.5E-2</v>
      </c>
      <c r="H26" s="151">
        <f>E26+F26+(E26*G26)+(F26*20/100)</f>
        <v>0</v>
      </c>
      <c r="I26" s="137"/>
      <c r="J26" s="349"/>
      <c r="K26" s="350"/>
      <c r="L26" s="351"/>
    </row>
    <row r="27" spans="1:12" ht="19.8" customHeight="1" x14ac:dyDescent="0.35">
      <c r="A27" s="11" t="s">
        <v>257</v>
      </c>
      <c r="B27" s="184"/>
      <c r="C27" s="185" t="s">
        <v>559</v>
      </c>
      <c r="D27" s="186">
        <v>36</v>
      </c>
      <c r="E27" s="175">
        <f>D27*B27</f>
        <v>0</v>
      </c>
      <c r="F27" s="175">
        <f t="shared" si="1"/>
        <v>0</v>
      </c>
      <c r="G27" s="156">
        <v>5.5E-2</v>
      </c>
      <c r="H27" s="14">
        <f t="shared" ref="H27:H30" si="7">E27+F27+(E27*G27)+(F27*20/100)</f>
        <v>0</v>
      </c>
      <c r="I27" s="137"/>
      <c r="J27" s="219" t="s">
        <v>27</v>
      </c>
      <c r="K27" s="324"/>
      <c r="L27" s="324"/>
    </row>
    <row r="28" spans="1:12" ht="18.75" customHeight="1" x14ac:dyDescent="0.35">
      <c r="A28" s="11" t="s">
        <v>492</v>
      </c>
      <c r="B28" s="184"/>
      <c r="C28" s="185" t="s">
        <v>564</v>
      </c>
      <c r="D28" s="186">
        <v>24</v>
      </c>
      <c r="E28" s="175">
        <f>D28*B28</f>
        <v>0</v>
      </c>
      <c r="F28" s="175">
        <f t="shared" si="1"/>
        <v>0</v>
      </c>
      <c r="G28" s="156">
        <v>5.5E-2</v>
      </c>
      <c r="H28" s="14">
        <f t="shared" si="7"/>
        <v>0</v>
      </c>
      <c r="I28" s="137"/>
      <c r="J28" s="370" t="s">
        <v>529</v>
      </c>
      <c r="K28" s="323" t="s">
        <v>528</v>
      </c>
      <c r="L28" s="323"/>
    </row>
    <row r="29" spans="1:12" ht="18.75" customHeight="1" x14ac:dyDescent="0.35">
      <c r="A29" s="11" t="s">
        <v>258</v>
      </c>
      <c r="B29" s="187"/>
      <c r="C29" s="159" t="s">
        <v>561</v>
      </c>
      <c r="D29" s="155">
        <v>18</v>
      </c>
      <c r="E29" s="14">
        <f>D29*B29</f>
        <v>0</v>
      </c>
      <c r="F29" s="14">
        <f t="shared" si="1"/>
        <v>0</v>
      </c>
      <c r="G29" s="156">
        <v>5.5E-2</v>
      </c>
      <c r="H29" s="14">
        <f t="shared" si="7"/>
        <v>0</v>
      </c>
      <c r="I29" s="137"/>
      <c r="J29" s="371"/>
      <c r="K29" s="312"/>
      <c r="L29" s="312"/>
    </row>
    <row r="30" spans="1:12" ht="18.75" customHeight="1" x14ac:dyDescent="0.35">
      <c r="A30" s="11" t="s">
        <v>259</v>
      </c>
      <c r="B30" s="188"/>
      <c r="C30" s="189" t="s">
        <v>563</v>
      </c>
      <c r="D30" s="177">
        <v>38</v>
      </c>
      <c r="E30" s="164">
        <f>D30*B30</f>
        <v>0</v>
      </c>
      <c r="F30" s="164">
        <f t="shared" si="1"/>
        <v>0</v>
      </c>
      <c r="G30" s="204">
        <v>5.5E-2</v>
      </c>
      <c r="H30" s="164">
        <f t="shared" si="7"/>
        <v>0</v>
      </c>
      <c r="I30" s="137"/>
      <c r="J30" s="372" t="s">
        <v>548</v>
      </c>
      <c r="K30" s="312"/>
      <c r="L30" s="312"/>
    </row>
    <row r="31" spans="1:12" ht="18.75" customHeight="1" x14ac:dyDescent="0.35">
      <c r="A31" s="405"/>
      <c r="B31" s="406"/>
      <c r="C31" s="405"/>
      <c r="D31" s="192"/>
      <c r="E31" s="407"/>
      <c r="F31" s="407"/>
      <c r="G31" s="408"/>
      <c r="H31" s="407"/>
      <c r="I31" s="137"/>
      <c r="J31" s="372"/>
      <c r="K31" s="346" t="s">
        <v>530</v>
      </c>
      <c r="L31" s="348"/>
    </row>
    <row r="32" spans="1:12" ht="18.600000000000001" customHeight="1" x14ac:dyDescent="0.35">
      <c r="A32" s="11" t="s">
        <v>594</v>
      </c>
      <c r="B32" s="409"/>
      <c r="C32" s="11" t="s">
        <v>593</v>
      </c>
      <c r="D32" s="410">
        <v>172</v>
      </c>
      <c r="E32" s="411">
        <f>D32*B32</f>
        <v>0</v>
      </c>
      <c r="F32" s="411">
        <f t="shared" ref="F32" si="8">E32*0.1</f>
        <v>0</v>
      </c>
      <c r="G32" s="412">
        <v>0.2</v>
      </c>
      <c r="H32" s="411">
        <f t="shared" ref="H32" si="9">E32+F32+(E32*G32)+(F32*20/100)</f>
        <v>0</v>
      </c>
      <c r="I32" s="137"/>
      <c r="J32" s="372"/>
      <c r="K32" s="402"/>
      <c r="L32" s="404"/>
    </row>
    <row r="33" spans="1:12" ht="18.600000000000001" customHeight="1" x14ac:dyDescent="0.35">
      <c r="A33" s="11" t="s">
        <v>592</v>
      </c>
      <c r="B33" s="409"/>
      <c r="C33" s="11" t="s">
        <v>595</v>
      </c>
      <c r="D33" s="410">
        <v>38</v>
      </c>
      <c r="E33" s="411">
        <f>D33*B33</f>
        <v>0</v>
      </c>
      <c r="F33" s="411">
        <f t="shared" ref="F33" si="10">E33*0.1</f>
        <v>0</v>
      </c>
      <c r="G33" s="412">
        <v>5.5E-2</v>
      </c>
      <c r="H33" s="411">
        <f t="shared" ref="H33" si="11">E33+F33+(E33*G33)+(F33*20/100)</f>
        <v>0</v>
      </c>
      <c r="I33" s="137"/>
      <c r="J33" s="372"/>
      <c r="K33" s="402"/>
      <c r="L33" s="404"/>
    </row>
    <row r="34" spans="1:12" ht="18.75" customHeight="1" x14ac:dyDescent="0.35">
      <c r="A34" s="405"/>
      <c r="B34" s="406"/>
      <c r="C34" s="405"/>
      <c r="D34" s="192"/>
      <c r="E34" s="407"/>
      <c r="F34" s="407"/>
      <c r="G34" s="408"/>
      <c r="H34" s="407"/>
      <c r="I34" s="137"/>
      <c r="J34" s="372"/>
      <c r="K34" s="402"/>
      <c r="L34" s="404"/>
    </row>
    <row r="35" spans="1:12" ht="9" customHeight="1" x14ac:dyDescent="0.35">
      <c r="A35" s="137"/>
      <c r="B35" s="191"/>
      <c r="C35" s="405"/>
      <c r="D35" s="192"/>
      <c r="E35" s="180"/>
      <c r="F35" s="180"/>
      <c r="G35" s="181"/>
      <c r="H35" s="180"/>
      <c r="I35" s="137"/>
      <c r="J35" s="372"/>
      <c r="K35" s="349"/>
      <c r="L35" s="351"/>
    </row>
    <row r="36" spans="1:12" ht="30.6" customHeight="1" x14ac:dyDescent="0.35">
      <c r="A36" s="48"/>
      <c r="B36" s="84"/>
      <c r="C36" s="63" t="s">
        <v>474</v>
      </c>
      <c r="D36" s="97"/>
      <c r="E36" s="74"/>
      <c r="F36" s="74"/>
      <c r="G36" s="75"/>
      <c r="H36" s="74"/>
      <c r="I36" s="137"/>
      <c r="J36" s="217" t="s">
        <v>550</v>
      </c>
      <c r="K36" s="312"/>
      <c r="L36" s="312"/>
    </row>
    <row r="37" spans="1:12" ht="18.75" customHeight="1" x14ac:dyDescent="0.35">
      <c r="A37" s="11" t="s">
        <v>187</v>
      </c>
      <c r="B37" s="265"/>
      <c r="C37" s="12" t="s">
        <v>565</v>
      </c>
      <c r="D37" s="186">
        <v>42</v>
      </c>
      <c r="E37" s="163">
        <f>D37*B37</f>
        <v>0</v>
      </c>
      <c r="F37" s="163">
        <f t="shared" ref="F37" si="12">E37*0.1</f>
        <v>0</v>
      </c>
      <c r="G37" s="165">
        <v>0.2</v>
      </c>
      <c r="H37" s="163">
        <f t="shared" ref="H37" si="13">E37+F37+(E37*G37)+(F37*20/100)</f>
        <v>0</v>
      </c>
      <c r="I37" s="137"/>
      <c r="J37" s="319" t="s">
        <v>28</v>
      </c>
      <c r="K37" s="317"/>
      <c r="L37" s="317"/>
    </row>
    <row r="38" spans="1:12" ht="18.75" customHeight="1" x14ac:dyDescent="0.35">
      <c r="A38" s="137"/>
      <c r="B38" s="210"/>
      <c r="C38" s="211"/>
      <c r="D38" s="212"/>
      <c r="E38" s="211"/>
      <c r="F38" s="213"/>
      <c r="G38" s="214"/>
      <c r="H38" s="213"/>
      <c r="I38" s="137"/>
      <c r="J38" s="320"/>
      <c r="K38" s="317"/>
      <c r="L38" s="317"/>
    </row>
    <row r="39" spans="1:12" ht="18.600000000000001" customHeight="1" x14ac:dyDescent="0.35">
      <c r="A39" s="11" t="s">
        <v>188</v>
      </c>
      <c r="B39" s="184"/>
      <c r="C39" s="183" t="s">
        <v>6</v>
      </c>
      <c r="D39" s="186">
        <v>24.9</v>
      </c>
      <c r="E39" s="175">
        <f>D39*B39</f>
        <v>0</v>
      </c>
      <c r="F39" s="175">
        <f t="shared" si="1"/>
        <v>0</v>
      </c>
      <c r="G39" s="254">
        <v>0.2</v>
      </c>
      <c r="H39" s="175">
        <f t="shared" ref="H39:H49" si="14">E39+F39+(E39*G39)+(F39*20/100)</f>
        <v>0</v>
      </c>
      <c r="I39" s="137"/>
      <c r="J39" s="321" t="s">
        <v>531</v>
      </c>
      <c r="K39" s="317"/>
      <c r="L39" s="317"/>
    </row>
    <row r="40" spans="1:12" ht="18.600000000000001" customHeight="1" x14ac:dyDescent="0.35">
      <c r="A40" s="11" t="s">
        <v>189</v>
      </c>
      <c r="B40" s="261"/>
      <c r="C40" s="256" t="s">
        <v>7</v>
      </c>
      <c r="D40" s="262">
        <v>29.8</v>
      </c>
      <c r="E40" s="13">
        <f>D40*B40</f>
        <v>0</v>
      </c>
      <c r="F40" s="13">
        <f t="shared" si="1"/>
        <v>0</v>
      </c>
      <c r="G40" s="259">
        <v>0.2</v>
      </c>
      <c r="H40" s="190">
        <f t="shared" si="14"/>
        <v>0</v>
      </c>
      <c r="I40" s="137"/>
      <c r="J40" s="322"/>
      <c r="K40" s="317"/>
      <c r="L40" s="317"/>
    </row>
    <row r="41" spans="1:12" ht="18.600000000000001" customHeight="1" x14ac:dyDescent="0.35">
      <c r="A41" s="137"/>
      <c r="B41" s="210"/>
      <c r="C41" s="211"/>
      <c r="D41" s="212"/>
      <c r="E41" s="211"/>
      <c r="F41" s="213"/>
      <c r="G41" s="214"/>
      <c r="H41" s="213"/>
      <c r="I41" s="137"/>
      <c r="J41" s="315" t="s">
        <v>532</v>
      </c>
      <c r="K41" s="317"/>
      <c r="L41" s="317"/>
    </row>
    <row r="42" spans="1:12" ht="18.600000000000001" x14ac:dyDescent="0.35">
      <c r="A42" s="11" t="s">
        <v>190</v>
      </c>
      <c r="B42" s="184"/>
      <c r="C42" s="183" t="s">
        <v>260</v>
      </c>
      <c r="D42" s="186">
        <v>27.9</v>
      </c>
      <c r="E42" s="175">
        <f>D42*B42</f>
        <v>0</v>
      </c>
      <c r="F42" s="13">
        <f t="shared" si="1"/>
        <v>0</v>
      </c>
      <c r="G42" s="254">
        <v>0.2</v>
      </c>
      <c r="H42" s="175">
        <f t="shared" si="14"/>
        <v>0</v>
      </c>
      <c r="I42" s="137"/>
      <c r="J42" s="316"/>
      <c r="K42" s="317"/>
      <c r="L42" s="317"/>
    </row>
    <row r="43" spans="1:12" ht="18.600000000000001" x14ac:dyDescent="0.35">
      <c r="A43" s="11" t="s">
        <v>191</v>
      </c>
      <c r="B43" s="261"/>
      <c r="C43" s="256" t="s">
        <v>472</v>
      </c>
      <c r="D43" s="262">
        <v>39.5</v>
      </c>
      <c r="E43" s="13">
        <f>D43*B43</f>
        <v>0</v>
      </c>
      <c r="F43" s="190">
        <f t="shared" si="1"/>
        <v>0</v>
      </c>
      <c r="G43" s="259">
        <v>0.2</v>
      </c>
      <c r="H43" s="190">
        <f t="shared" si="14"/>
        <v>0</v>
      </c>
      <c r="I43" s="137"/>
      <c r="J43" s="318" t="s">
        <v>533</v>
      </c>
      <c r="K43" s="317"/>
      <c r="L43" s="317"/>
    </row>
    <row r="44" spans="1:12" ht="18.600000000000001" x14ac:dyDescent="0.35">
      <c r="A44" s="137"/>
      <c r="B44" s="210"/>
      <c r="C44" s="211"/>
      <c r="D44" s="212"/>
      <c r="E44" s="211"/>
      <c r="F44" s="213"/>
      <c r="G44" s="214"/>
      <c r="H44" s="213"/>
      <c r="I44" s="137"/>
      <c r="J44" s="318"/>
      <c r="K44" s="317"/>
      <c r="L44" s="317"/>
    </row>
    <row r="45" spans="1:12" ht="18.600000000000001" x14ac:dyDescent="0.35">
      <c r="A45" s="11" t="s">
        <v>192</v>
      </c>
      <c r="B45" s="184"/>
      <c r="C45" s="183" t="s">
        <v>225</v>
      </c>
      <c r="D45" s="186">
        <v>14</v>
      </c>
      <c r="E45" s="175">
        <f>D45*B45</f>
        <v>0</v>
      </c>
      <c r="F45" s="13">
        <f t="shared" si="1"/>
        <v>0</v>
      </c>
      <c r="G45" s="254">
        <v>0.2</v>
      </c>
      <c r="H45" s="175">
        <f t="shared" si="14"/>
        <v>0</v>
      </c>
      <c r="I45" s="137"/>
      <c r="J45" s="3"/>
      <c r="K45" s="220"/>
      <c r="L45" s="220"/>
    </row>
    <row r="46" spans="1:12" ht="18.75" customHeight="1" x14ac:dyDescent="0.35">
      <c r="A46" s="11" t="s">
        <v>193</v>
      </c>
      <c r="B46" s="187"/>
      <c r="C46" s="159" t="s">
        <v>226</v>
      </c>
      <c r="D46" s="155">
        <v>25</v>
      </c>
      <c r="E46" s="175">
        <f>D46*B46</f>
        <v>0</v>
      </c>
      <c r="F46" s="14">
        <f t="shared" si="1"/>
        <v>0</v>
      </c>
      <c r="G46" s="156">
        <v>0.2</v>
      </c>
      <c r="H46" s="14">
        <f t="shared" si="14"/>
        <v>0</v>
      </c>
      <c r="I46" s="137"/>
      <c r="J46" s="3"/>
      <c r="K46" s="220"/>
      <c r="L46" s="220"/>
    </row>
    <row r="47" spans="1:12" ht="18.600000000000001" x14ac:dyDescent="0.35">
      <c r="A47" s="11" t="s">
        <v>194</v>
      </c>
      <c r="B47" s="187"/>
      <c r="C47" s="159" t="s">
        <v>227</v>
      </c>
      <c r="D47" s="155">
        <v>10.5</v>
      </c>
      <c r="E47" s="175">
        <f>D47*B47</f>
        <v>0</v>
      </c>
      <c r="F47" s="14">
        <f t="shared" si="1"/>
        <v>0</v>
      </c>
      <c r="G47" s="156">
        <v>0.2</v>
      </c>
      <c r="H47" s="14">
        <f t="shared" si="14"/>
        <v>0</v>
      </c>
      <c r="I47" s="137"/>
      <c r="J47" s="3"/>
      <c r="K47" s="220"/>
      <c r="L47" s="220"/>
    </row>
    <row r="48" spans="1:12" ht="18.75" customHeight="1" x14ac:dyDescent="0.35">
      <c r="A48" s="11" t="s">
        <v>195</v>
      </c>
      <c r="B48" s="261"/>
      <c r="C48" s="256" t="s">
        <v>245</v>
      </c>
      <c r="D48" s="262">
        <v>12.9</v>
      </c>
      <c r="E48" s="175">
        <f>D48*B48</f>
        <v>0</v>
      </c>
      <c r="F48" s="14">
        <f t="shared" ref="F48" si="15">E48*0.1</f>
        <v>0</v>
      </c>
      <c r="G48" s="156">
        <v>0.2</v>
      </c>
      <c r="H48" s="14">
        <f t="shared" ref="H48" si="16">E48+F48+(E48*G48)+(F48*20/100)</f>
        <v>0</v>
      </c>
      <c r="I48" s="137"/>
      <c r="J48" s="335" t="s">
        <v>249</v>
      </c>
      <c r="K48" s="337"/>
      <c r="L48" s="338"/>
    </row>
    <row r="49" spans="1:12" ht="18.75" customHeight="1" x14ac:dyDescent="0.35">
      <c r="A49" s="11" t="s">
        <v>493</v>
      </c>
      <c r="B49" s="261"/>
      <c r="C49" s="256" t="s">
        <v>291</v>
      </c>
      <c r="D49" s="262">
        <v>10.5</v>
      </c>
      <c r="E49" s="190">
        <f>D49*B49</f>
        <v>0</v>
      </c>
      <c r="F49" s="13">
        <f t="shared" si="1"/>
        <v>0</v>
      </c>
      <c r="G49" s="259">
        <v>0.2</v>
      </c>
      <c r="H49" s="190">
        <f t="shared" si="14"/>
        <v>0</v>
      </c>
      <c r="I49" s="137"/>
      <c r="J49" s="336"/>
      <c r="K49" s="339"/>
      <c r="L49" s="340"/>
    </row>
    <row r="50" spans="1:12" ht="18.75" customHeight="1" x14ac:dyDescent="0.35">
      <c r="A50" s="137"/>
      <c r="B50" s="264"/>
      <c r="C50" s="222"/>
      <c r="D50" s="223"/>
      <c r="E50" s="222"/>
      <c r="F50" s="225"/>
      <c r="G50" s="224"/>
      <c r="H50" s="222"/>
      <c r="I50" s="137"/>
      <c r="J50" s="373" t="s">
        <v>250</v>
      </c>
      <c r="K50" s="375"/>
      <c r="L50" s="376"/>
    </row>
    <row r="51" spans="1:12" ht="18.75" customHeight="1" x14ac:dyDescent="0.35">
      <c r="A51" s="49"/>
      <c r="B51" s="86"/>
      <c r="C51" s="50" t="s">
        <v>8</v>
      </c>
      <c r="D51" s="99"/>
      <c r="E51" s="50"/>
      <c r="F51" s="51"/>
      <c r="G51" s="50"/>
      <c r="H51" s="50"/>
      <c r="I51" s="137"/>
      <c r="J51" s="374"/>
      <c r="K51" s="377"/>
      <c r="L51" s="378"/>
    </row>
    <row r="52" spans="1:12" ht="18.75" customHeight="1" x14ac:dyDescent="0.35">
      <c r="A52" s="4" t="s">
        <v>196</v>
      </c>
      <c r="B52" s="82"/>
      <c r="C52" s="70" t="s">
        <v>566</v>
      </c>
      <c r="D52" s="95">
        <v>7</v>
      </c>
      <c r="E52" s="8">
        <f>D52*B52</f>
        <v>0</v>
      </c>
      <c r="F52" s="22">
        <f t="shared" si="1"/>
        <v>0</v>
      </c>
      <c r="G52" s="10">
        <v>5.5E-2</v>
      </c>
      <c r="H52" s="8">
        <f t="shared" ref="H52:H55" si="17">E52+F52+(E52*G52)</f>
        <v>0</v>
      </c>
      <c r="I52" s="137"/>
      <c r="J52" s="3"/>
      <c r="K52" s="3"/>
      <c r="L52" s="3"/>
    </row>
    <row r="53" spans="1:12" ht="18.600000000000001" x14ac:dyDescent="0.35">
      <c r="A53" s="4" t="s">
        <v>261</v>
      </c>
      <c r="B53" s="85"/>
      <c r="C53" s="28" t="s">
        <v>243</v>
      </c>
      <c r="D53" s="98">
        <v>23</v>
      </c>
      <c r="E53" s="23">
        <f>D53*B53</f>
        <v>0</v>
      </c>
      <c r="F53" s="9">
        <f t="shared" si="1"/>
        <v>0</v>
      </c>
      <c r="G53" s="27">
        <v>5.5E-2</v>
      </c>
      <c r="H53" s="9">
        <f t="shared" si="17"/>
        <v>0</v>
      </c>
      <c r="I53" s="137"/>
      <c r="J53" s="3"/>
      <c r="K53" s="3"/>
      <c r="L53" s="3"/>
    </row>
    <row r="54" spans="1:12" ht="18.75" customHeight="1" x14ac:dyDescent="0.35">
      <c r="A54" s="11" t="s">
        <v>262</v>
      </c>
      <c r="B54" s="261"/>
      <c r="C54" s="256" t="s">
        <v>244</v>
      </c>
      <c r="D54" s="262">
        <v>14</v>
      </c>
      <c r="E54" s="190">
        <f>D54*B54</f>
        <v>0</v>
      </c>
      <c r="F54" s="13">
        <f t="shared" ref="F54" si="18">E54*0.1</f>
        <v>0</v>
      </c>
      <c r="G54" s="263">
        <v>0.2</v>
      </c>
      <c r="H54" s="13">
        <f t="shared" ref="H54" si="19">E54+F54+(E54*G54)</f>
        <v>0</v>
      </c>
      <c r="I54" s="137"/>
      <c r="J54" s="346" t="s">
        <v>497</v>
      </c>
      <c r="K54" s="347"/>
      <c r="L54" s="348"/>
    </row>
    <row r="55" spans="1:12" ht="18.75" customHeight="1" x14ac:dyDescent="0.35">
      <c r="A55" s="11" t="s">
        <v>197</v>
      </c>
      <c r="B55" s="261"/>
      <c r="C55" s="189" t="s">
        <v>9</v>
      </c>
      <c r="D55" s="262">
        <v>7</v>
      </c>
      <c r="E55" s="190">
        <f>D55*B55</f>
        <v>0</v>
      </c>
      <c r="F55" s="13">
        <f t="shared" si="1"/>
        <v>0</v>
      </c>
      <c r="G55" s="263">
        <v>0.2</v>
      </c>
      <c r="H55" s="13">
        <f t="shared" si="17"/>
        <v>0</v>
      </c>
      <c r="I55" s="137"/>
      <c r="J55" s="349"/>
      <c r="K55" s="350"/>
      <c r="L55" s="351"/>
    </row>
    <row r="56" spans="1:12" ht="18.75" customHeight="1" x14ac:dyDescent="0.35">
      <c r="A56" s="137"/>
      <c r="B56" s="210"/>
      <c r="C56" s="211"/>
      <c r="D56" s="212"/>
      <c r="E56" s="211"/>
      <c r="F56" s="213"/>
      <c r="G56" s="214"/>
      <c r="H56" s="213"/>
      <c r="I56" s="137"/>
      <c r="J56" s="354" t="s">
        <v>518</v>
      </c>
      <c r="K56" s="355"/>
      <c r="L56" s="356"/>
    </row>
    <row r="57" spans="1:12" ht="18.75" customHeight="1" x14ac:dyDescent="0.35">
      <c r="A57" s="49"/>
      <c r="B57" s="86"/>
      <c r="C57" s="50" t="s">
        <v>483</v>
      </c>
      <c r="D57" s="99"/>
      <c r="E57" s="50"/>
      <c r="F57" s="51"/>
      <c r="G57" s="50"/>
      <c r="H57" s="50"/>
      <c r="I57" s="137"/>
      <c r="J57" s="357"/>
      <c r="K57" s="358"/>
      <c r="L57" s="359"/>
    </row>
    <row r="58" spans="1:12" ht="18.75" customHeight="1" x14ac:dyDescent="0.35">
      <c r="A58" s="4" t="s">
        <v>198</v>
      </c>
      <c r="B58" s="87"/>
      <c r="C58" s="185" t="s">
        <v>15</v>
      </c>
      <c r="D58" s="248">
        <v>59</v>
      </c>
      <c r="E58" s="175">
        <f>D58*B58</f>
        <v>0</v>
      </c>
      <c r="F58" s="13">
        <f t="shared" si="1"/>
        <v>0</v>
      </c>
      <c r="G58" s="254">
        <v>0.1</v>
      </c>
      <c r="H58" s="175">
        <f>E58+F58+(E58*G58)+(F58*20/100)</f>
        <v>0</v>
      </c>
      <c r="I58" s="137"/>
      <c r="J58" s="3"/>
      <c r="K58" s="3"/>
      <c r="L58" s="3"/>
    </row>
    <row r="59" spans="1:12" ht="18.75" customHeight="1" x14ac:dyDescent="0.35">
      <c r="A59" s="11" t="s">
        <v>199</v>
      </c>
      <c r="B59" s="173"/>
      <c r="C59" s="159" t="s">
        <v>16</v>
      </c>
      <c r="D59" s="255">
        <v>15</v>
      </c>
      <c r="E59" s="175">
        <f>D59*B59</f>
        <v>0</v>
      </c>
      <c r="F59" s="14">
        <f t="shared" si="1"/>
        <v>0</v>
      </c>
      <c r="G59" s="156">
        <v>5.5E-2</v>
      </c>
      <c r="H59" s="14">
        <f>E59+F59+(E59*G59)+(F59*20/100)</f>
        <v>0</v>
      </c>
      <c r="I59" s="197"/>
      <c r="J59" s="346" t="s">
        <v>29</v>
      </c>
      <c r="K59" s="347"/>
      <c r="L59" s="348"/>
    </row>
    <row r="60" spans="1:12" ht="18.75" customHeight="1" x14ac:dyDescent="0.35">
      <c r="A60" s="11" t="s">
        <v>200</v>
      </c>
      <c r="B60" s="260"/>
      <c r="C60" s="256" t="s">
        <v>17</v>
      </c>
      <c r="D60" s="257">
        <v>84</v>
      </c>
      <c r="E60" s="190">
        <f>D60*B60</f>
        <v>0</v>
      </c>
      <c r="F60" s="258">
        <f t="shared" si="1"/>
        <v>0</v>
      </c>
      <c r="G60" s="259">
        <v>0.1</v>
      </c>
      <c r="H60" s="190">
        <f t="shared" ref="H60" si="20">E60+F60+(E60*G60)+(F60*20/100)</f>
        <v>0</v>
      </c>
      <c r="I60" s="137"/>
      <c r="J60" s="349"/>
      <c r="K60" s="350"/>
      <c r="L60" s="351"/>
    </row>
    <row r="61" spans="1:12" ht="18.75" customHeight="1" x14ac:dyDescent="0.35">
      <c r="A61" s="137"/>
      <c r="B61" s="210"/>
      <c r="C61" s="211"/>
      <c r="D61" s="212"/>
      <c r="E61" s="211"/>
      <c r="F61" s="213"/>
      <c r="G61" s="214"/>
      <c r="H61" s="213"/>
      <c r="I61" s="137"/>
      <c r="J61" s="335" t="s">
        <v>30</v>
      </c>
      <c r="K61" s="364" t="s">
        <v>450</v>
      </c>
      <c r="L61" s="365"/>
    </row>
    <row r="62" spans="1:12" ht="18.75" customHeight="1" x14ac:dyDescent="0.35">
      <c r="A62" s="63"/>
      <c r="B62" s="86" t="s">
        <v>479</v>
      </c>
      <c r="C62" s="45" t="s">
        <v>480</v>
      </c>
      <c r="D62" s="99"/>
      <c r="E62" s="50"/>
      <c r="F62" s="51"/>
      <c r="G62" s="50"/>
      <c r="H62" s="64"/>
      <c r="I62" s="137"/>
      <c r="J62" s="363"/>
      <c r="K62" s="366"/>
      <c r="L62" s="367"/>
    </row>
    <row r="63" spans="1:12" ht="18.75" customHeight="1" x14ac:dyDescent="0.35">
      <c r="A63" s="4" t="s">
        <v>494</v>
      </c>
      <c r="B63" s="89"/>
      <c r="C63" s="113" t="s">
        <v>499</v>
      </c>
      <c r="D63" s="103">
        <v>15.1</v>
      </c>
      <c r="E63" s="7">
        <f>D63*B63</f>
        <v>0</v>
      </c>
      <c r="F63" s="7">
        <f>E63*0.1</f>
        <v>0</v>
      </c>
      <c r="G63" s="111">
        <v>0.1</v>
      </c>
      <c r="H63" s="7">
        <f>E63+F63+(E63*G63)+(F63*20/100)</f>
        <v>0</v>
      </c>
      <c r="I63" s="137"/>
      <c r="J63" s="363"/>
      <c r="K63" s="366"/>
      <c r="L63" s="367"/>
    </row>
    <row r="64" spans="1:12" ht="18.75" customHeight="1" x14ac:dyDescent="0.35">
      <c r="A64" s="4" t="s">
        <v>201</v>
      </c>
      <c r="B64" s="79"/>
      <c r="C64" s="113" t="s">
        <v>498</v>
      </c>
      <c r="D64" s="101">
        <v>15.1</v>
      </c>
      <c r="E64" s="23">
        <f t="shared" ref="E64:E67" si="21">D64*B64</f>
        <v>0</v>
      </c>
      <c r="F64" s="23">
        <f t="shared" ref="F64:F68" si="22">E64*0.1</f>
        <v>0</v>
      </c>
      <c r="G64" s="24">
        <v>0.1</v>
      </c>
      <c r="H64" s="23">
        <f t="shared" ref="H64:H67" si="23">E64+F64+(E64*G64)+(F64*20/100)</f>
        <v>0</v>
      </c>
      <c r="I64" s="196"/>
      <c r="J64" s="363"/>
      <c r="K64" s="366"/>
      <c r="L64" s="367"/>
    </row>
    <row r="65" spans="1:14" s="72" customFormat="1" ht="18.600000000000001" x14ac:dyDescent="0.35">
      <c r="A65" s="4" t="s">
        <v>495</v>
      </c>
      <c r="B65" s="81"/>
      <c r="C65" s="114" t="s">
        <v>567</v>
      </c>
      <c r="D65" s="102">
        <v>12.9</v>
      </c>
      <c r="E65" s="8">
        <f t="shared" si="21"/>
        <v>0</v>
      </c>
      <c r="F65" s="8">
        <f t="shared" si="22"/>
        <v>0</v>
      </c>
      <c r="G65" s="10">
        <v>0.1</v>
      </c>
      <c r="H65" s="23">
        <f t="shared" si="23"/>
        <v>0</v>
      </c>
      <c r="I65" s="198"/>
      <c r="J65" s="363"/>
      <c r="K65" s="366"/>
      <c r="L65" s="367"/>
    </row>
    <row r="66" spans="1:14" s="72" customFormat="1" ht="18.600000000000001" x14ac:dyDescent="0.35">
      <c r="A66" s="4" t="s">
        <v>468</v>
      </c>
      <c r="B66" s="79"/>
      <c r="C66" s="114" t="s">
        <v>568</v>
      </c>
      <c r="D66" s="101">
        <v>12.9</v>
      </c>
      <c r="E66" s="8">
        <f t="shared" si="21"/>
        <v>0</v>
      </c>
      <c r="F66" s="9">
        <f t="shared" si="22"/>
        <v>0</v>
      </c>
      <c r="G66" s="10">
        <v>0.1</v>
      </c>
      <c r="H66" s="23">
        <f t="shared" si="23"/>
        <v>0</v>
      </c>
      <c r="I66" s="199"/>
      <c r="J66" s="336"/>
      <c r="K66" s="368"/>
      <c r="L66" s="369"/>
    </row>
    <row r="67" spans="1:14" s="72" customFormat="1" ht="18.600000000000001" x14ac:dyDescent="0.35">
      <c r="A67" s="4" t="s">
        <v>460</v>
      </c>
      <c r="B67" s="79"/>
      <c r="C67" s="115" t="s">
        <v>569</v>
      </c>
      <c r="D67" s="102">
        <v>12.9</v>
      </c>
      <c r="E67" s="8">
        <f t="shared" si="21"/>
        <v>0</v>
      </c>
      <c r="F67" s="23">
        <f t="shared" si="22"/>
        <v>0</v>
      </c>
      <c r="G67" s="10">
        <v>0.1</v>
      </c>
      <c r="H67" s="23">
        <f t="shared" si="23"/>
        <v>0</v>
      </c>
      <c r="I67" s="199"/>
      <c r="J67" s="327" t="s">
        <v>31</v>
      </c>
      <c r="K67" s="360" t="s">
        <v>449</v>
      </c>
      <c r="L67" s="360"/>
      <c r="N67" s="134"/>
    </row>
    <row r="68" spans="1:14" s="72" customFormat="1" ht="18.600000000000001" x14ac:dyDescent="0.35">
      <c r="A68" s="119" t="s">
        <v>224</v>
      </c>
      <c r="B68" s="120"/>
      <c r="C68" s="31" t="s">
        <v>571</v>
      </c>
      <c r="D68" s="101">
        <v>12.9</v>
      </c>
      <c r="E68" s="121">
        <f>D68*B68</f>
        <v>0</v>
      </c>
      <c r="F68" s="122">
        <f t="shared" si="22"/>
        <v>0</v>
      </c>
      <c r="G68" s="123">
        <v>0.1</v>
      </c>
      <c r="H68" s="124">
        <f>E68+F68+(E68*G68)+(F68*20/100)</f>
        <v>0</v>
      </c>
      <c r="I68" s="199"/>
      <c r="J68" s="327"/>
      <c r="K68" s="360"/>
      <c r="L68" s="360"/>
    </row>
    <row r="69" spans="1:14" s="125" customFormat="1" ht="19.2" customHeight="1" x14ac:dyDescent="0.35">
      <c r="A69" s="4" t="s">
        <v>263</v>
      </c>
      <c r="B69" s="83"/>
      <c r="C69" s="30" t="s">
        <v>570</v>
      </c>
      <c r="D69" s="102">
        <v>12.9</v>
      </c>
      <c r="E69" s="19">
        <f>D69*B69</f>
        <v>0</v>
      </c>
      <c r="F69" s="19">
        <f>E69*0.1</f>
        <v>0</v>
      </c>
      <c r="G69" s="21">
        <v>0.1</v>
      </c>
      <c r="H69" s="19">
        <f>E69+F69+(E69*G69)+(F69*20/100)</f>
        <v>0</v>
      </c>
      <c r="I69" s="200"/>
      <c r="J69" s="327"/>
      <c r="K69" s="360"/>
      <c r="L69" s="360"/>
    </row>
    <row r="70" spans="1:14" ht="18.600000000000001" customHeight="1" x14ac:dyDescent="0.35">
      <c r="A70" s="137"/>
      <c r="B70" s="239"/>
      <c r="C70" s="310" t="s">
        <v>267</v>
      </c>
      <c r="D70" s="127"/>
      <c r="E70" s="226"/>
      <c r="F70" s="225"/>
      <c r="G70" s="224"/>
      <c r="H70" s="225"/>
      <c r="I70" s="267"/>
      <c r="J70" s="327"/>
      <c r="K70" s="360"/>
      <c r="L70" s="360"/>
    </row>
    <row r="71" spans="1:14" ht="18.600000000000001" x14ac:dyDescent="0.35">
      <c r="A71" s="304"/>
      <c r="B71" s="305"/>
      <c r="C71" s="306"/>
      <c r="D71" s="250"/>
      <c r="E71" s="306"/>
      <c r="F71" s="307"/>
      <c r="G71" s="306"/>
      <c r="H71" s="307"/>
      <c r="I71" s="137"/>
      <c r="J71" s="327"/>
      <c r="K71" s="360"/>
      <c r="L71" s="360"/>
    </row>
    <row r="72" spans="1:14" ht="18.600000000000001" x14ac:dyDescent="0.35">
      <c r="A72" s="137"/>
      <c r="B72" s="191"/>
      <c r="C72" s="308"/>
      <c r="D72" s="179"/>
      <c r="E72" s="180"/>
      <c r="F72" s="180"/>
      <c r="G72" s="181"/>
      <c r="H72" s="180"/>
      <c r="I72" s="137"/>
      <c r="J72" s="327"/>
      <c r="K72" s="360"/>
      <c r="L72" s="360"/>
    </row>
    <row r="73" spans="1:14" ht="18.600000000000001" x14ac:dyDescent="0.35">
      <c r="A73" s="137"/>
      <c r="B73" s="191"/>
      <c r="C73" s="308"/>
      <c r="D73" s="179"/>
      <c r="E73" s="180"/>
      <c r="F73" s="180"/>
      <c r="G73" s="181"/>
      <c r="H73" s="180"/>
      <c r="I73" s="137"/>
      <c r="J73" s="327"/>
      <c r="K73" s="360"/>
      <c r="L73" s="360"/>
    </row>
    <row r="74" spans="1:14" ht="18.600000000000001" x14ac:dyDescent="0.35">
      <c r="A74" s="137"/>
      <c r="B74" s="191"/>
      <c r="C74" s="308"/>
      <c r="D74" s="179"/>
      <c r="E74" s="180"/>
      <c r="F74" s="180"/>
      <c r="G74" s="181"/>
      <c r="H74" s="180"/>
      <c r="I74" s="137"/>
      <c r="J74" s="203"/>
      <c r="K74" s="203"/>
      <c r="L74" s="203"/>
    </row>
    <row r="75" spans="1:14" ht="18.600000000000001" x14ac:dyDescent="0.35">
      <c r="A75" s="137"/>
      <c r="B75" s="191"/>
      <c r="C75" s="308"/>
      <c r="D75" s="179"/>
      <c r="E75" s="180"/>
      <c r="F75" s="180"/>
      <c r="G75" s="181"/>
      <c r="H75" s="180"/>
      <c r="I75" s="137"/>
      <c r="J75" s="137"/>
      <c r="K75" s="137"/>
      <c r="L75" s="137"/>
    </row>
    <row r="76" spans="1:14" ht="18.75" customHeight="1" x14ac:dyDescent="0.35">
      <c r="A76" s="141"/>
      <c r="B76" s="178"/>
      <c r="C76" s="309"/>
      <c r="D76" s="250"/>
      <c r="E76" s="141"/>
      <c r="F76" s="251"/>
      <c r="G76" s="252"/>
      <c r="H76" s="253"/>
      <c r="I76" s="137"/>
      <c r="J76" s="346" t="s">
        <v>32</v>
      </c>
      <c r="K76" s="347"/>
      <c r="L76" s="348"/>
    </row>
    <row r="77" spans="1:14" ht="18.75" customHeight="1" x14ac:dyDescent="0.35">
      <c r="A77" s="141"/>
      <c r="B77" s="178"/>
      <c r="C77" s="309"/>
      <c r="D77" s="250"/>
      <c r="E77" s="141"/>
      <c r="F77" s="251"/>
      <c r="G77" s="252"/>
      <c r="H77" s="253"/>
      <c r="I77" s="201"/>
      <c r="J77" s="349"/>
      <c r="K77" s="350"/>
      <c r="L77" s="351"/>
    </row>
    <row r="78" spans="1:14" s="2" customFormat="1" ht="18.75" customHeight="1" x14ac:dyDescent="0.35">
      <c r="A78" s="166"/>
      <c r="B78" s="178"/>
      <c r="C78" s="244"/>
      <c r="D78" s="243"/>
      <c r="E78" s="137"/>
      <c r="F78" s="180"/>
      <c r="G78" s="169"/>
      <c r="H78" s="3"/>
      <c r="I78" s="141"/>
      <c r="J78" s="352" t="s">
        <v>459</v>
      </c>
      <c r="K78" s="353"/>
      <c r="L78" s="353"/>
    </row>
    <row r="79" spans="1:14" s="2" customFormat="1" ht="18.75" customHeight="1" x14ac:dyDescent="0.35">
      <c r="A79" s="126"/>
      <c r="B79" s="77" t="s">
        <v>479</v>
      </c>
      <c r="C79" s="45" t="s">
        <v>484</v>
      </c>
      <c r="D79" s="94"/>
      <c r="E79" s="45"/>
      <c r="F79" s="46"/>
      <c r="G79" s="45"/>
      <c r="H79" s="52"/>
      <c r="I79" s="202"/>
      <c r="J79" s="352"/>
      <c r="K79" s="353"/>
      <c r="L79" s="353"/>
    </row>
    <row r="80" spans="1:14" ht="18.600000000000001" x14ac:dyDescent="0.35">
      <c r="A80" s="4" t="s">
        <v>202</v>
      </c>
      <c r="B80" s="89"/>
      <c r="C80" s="70" t="s">
        <v>19</v>
      </c>
      <c r="D80" s="103">
        <v>39.5</v>
      </c>
      <c r="E80" s="128">
        <f t="shared" ref="E80:E85" si="24">D80*B80</f>
        <v>0</v>
      </c>
      <c r="F80" s="7">
        <f t="shared" ref="F80:F104" si="25">E80*0.1</f>
        <v>0</v>
      </c>
      <c r="G80" s="6">
        <v>0.1</v>
      </c>
      <c r="H80" s="5">
        <f t="shared" ref="H80:H104" si="26">E80+F80+(E80*G80)+(F80*20/100)</f>
        <v>0</v>
      </c>
      <c r="I80" s="137"/>
      <c r="J80" s="352"/>
      <c r="K80" s="353"/>
      <c r="L80" s="353"/>
    </row>
    <row r="81" spans="1:12" ht="18.75" customHeight="1" x14ac:dyDescent="0.35">
      <c r="A81" s="4" t="s">
        <v>203</v>
      </c>
      <c r="B81" s="80"/>
      <c r="C81" s="17" t="s">
        <v>256</v>
      </c>
      <c r="D81" s="101">
        <v>58.5</v>
      </c>
      <c r="E81" s="36">
        <f t="shared" si="24"/>
        <v>0</v>
      </c>
      <c r="F81" s="23">
        <f t="shared" si="25"/>
        <v>0</v>
      </c>
      <c r="G81" s="10">
        <v>0.1</v>
      </c>
      <c r="H81" s="8">
        <f t="shared" si="26"/>
        <v>0</v>
      </c>
      <c r="I81" s="137"/>
      <c r="J81" s="352" t="s">
        <v>33</v>
      </c>
      <c r="K81" s="353"/>
      <c r="L81" s="353"/>
    </row>
    <row r="82" spans="1:12" ht="18.600000000000001" x14ac:dyDescent="0.35">
      <c r="A82" s="4" t="s">
        <v>204</v>
      </c>
      <c r="B82" s="241"/>
      <c r="C82" s="62" t="s">
        <v>18</v>
      </c>
      <c r="D82" s="104">
        <v>29.5</v>
      </c>
      <c r="E82" s="242">
        <f t="shared" si="24"/>
        <v>0</v>
      </c>
      <c r="F82" s="20">
        <f t="shared" si="25"/>
        <v>0</v>
      </c>
      <c r="G82" s="21">
        <v>0.1</v>
      </c>
      <c r="H82" s="19">
        <f t="shared" si="26"/>
        <v>0</v>
      </c>
      <c r="I82" s="137"/>
      <c r="J82" s="352"/>
      <c r="K82" s="353"/>
      <c r="L82" s="353"/>
    </row>
    <row r="83" spans="1:12" ht="18.75" customHeight="1" x14ac:dyDescent="0.35">
      <c r="A83" s="137"/>
      <c r="B83" s="178"/>
      <c r="C83" s="137"/>
      <c r="D83" s="179"/>
      <c r="E83" s="180"/>
      <c r="F83" s="180"/>
      <c r="G83" s="181"/>
      <c r="H83" s="180"/>
      <c r="I83" s="201"/>
      <c r="J83" s="352"/>
      <c r="K83" s="353"/>
      <c r="L83" s="353"/>
    </row>
    <row r="84" spans="1:12" ht="18.75" customHeight="1" x14ac:dyDescent="0.35">
      <c r="A84" s="137"/>
      <c r="B84" s="191"/>
      <c r="C84" s="137"/>
      <c r="D84" s="179"/>
      <c r="E84" s="180"/>
      <c r="F84" s="180"/>
      <c r="G84" s="181"/>
      <c r="H84" s="180"/>
      <c r="I84" s="137"/>
      <c r="J84" s="360" t="s">
        <v>34</v>
      </c>
      <c r="K84" s="353"/>
      <c r="L84" s="353"/>
    </row>
    <row r="85" spans="1:12" ht="18.75" customHeight="1" x14ac:dyDescent="0.35">
      <c r="A85" s="4" t="s">
        <v>205</v>
      </c>
      <c r="B85" s="89"/>
      <c r="C85" s="70" t="s">
        <v>255</v>
      </c>
      <c r="D85" s="103">
        <v>76.900000000000006</v>
      </c>
      <c r="E85" s="128">
        <f t="shared" si="24"/>
        <v>0</v>
      </c>
      <c r="F85" s="7">
        <f t="shared" si="25"/>
        <v>0</v>
      </c>
      <c r="G85" s="231">
        <v>0.1</v>
      </c>
      <c r="H85" s="232">
        <f t="shared" si="26"/>
        <v>0</v>
      </c>
      <c r="I85" s="137"/>
      <c r="J85" s="360"/>
      <c r="K85" s="353"/>
      <c r="L85" s="353"/>
    </row>
    <row r="86" spans="1:12" ht="18.75" customHeight="1" x14ac:dyDescent="0.35">
      <c r="A86" s="4" t="s">
        <v>206</v>
      </c>
      <c r="B86" s="221"/>
      <c r="C86" s="62" t="s">
        <v>254</v>
      </c>
      <c r="D86" s="112">
        <v>89.5</v>
      </c>
      <c r="E86" s="20">
        <f>D86*B86</f>
        <v>0</v>
      </c>
      <c r="F86" s="20">
        <f t="shared" si="25"/>
        <v>0</v>
      </c>
      <c r="G86" s="129">
        <v>0.1</v>
      </c>
      <c r="H86" s="130">
        <f t="shared" si="26"/>
        <v>0</v>
      </c>
      <c r="I86" s="137"/>
      <c r="J86" s="360"/>
      <c r="K86" s="353"/>
      <c r="L86" s="353"/>
    </row>
    <row r="87" spans="1:12" ht="18.75" customHeight="1" x14ac:dyDescent="0.35">
      <c r="A87" s="195"/>
      <c r="B87" s="191"/>
      <c r="C87" s="222"/>
      <c r="D87" s="223"/>
      <c r="E87" s="222"/>
      <c r="F87" s="180"/>
      <c r="G87" s="224"/>
      <c r="H87" s="225"/>
      <c r="I87" s="137"/>
      <c r="J87" s="380" t="s">
        <v>457</v>
      </c>
      <c r="K87" s="380"/>
      <c r="L87" s="380"/>
    </row>
    <row r="88" spans="1:12" ht="18.75" customHeight="1" x14ac:dyDescent="0.35">
      <c r="A88" s="137"/>
      <c r="B88" s="191"/>
      <c r="C88" s="137"/>
      <c r="D88" s="179"/>
      <c r="E88" s="180"/>
      <c r="F88" s="180"/>
      <c r="G88" s="181"/>
      <c r="H88" s="180"/>
      <c r="I88" s="137"/>
      <c r="J88" s="380"/>
      <c r="K88" s="380"/>
      <c r="L88" s="380"/>
    </row>
    <row r="89" spans="1:12" ht="18.75" customHeight="1" x14ac:dyDescent="0.35">
      <c r="A89" s="137"/>
      <c r="B89" s="191"/>
      <c r="C89" s="137"/>
      <c r="D89" s="179"/>
      <c r="E89" s="137"/>
      <c r="F89" s="180"/>
      <c r="G89" s="181"/>
      <c r="H89" s="180"/>
      <c r="I89" s="137"/>
      <c r="J89" s="380"/>
      <c r="K89" s="380"/>
      <c r="L89" s="380"/>
    </row>
    <row r="90" spans="1:12" ht="18.75" customHeight="1" x14ac:dyDescent="0.35">
      <c r="A90" s="137"/>
      <c r="B90" s="191"/>
      <c r="C90" s="137"/>
      <c r="D90" s="179"/>
      <c r="E90" s="137"/>
      <c r="F90" s="180"/>
      <c r="G90" s="181"/>
      <c r="H90" s="180"/>
      <c r="I90" s="137"/>
      <c r="J90" s="137"/>
      <c r="K90" s="137"/>
      <c r="L90" s="137"/>
    </row>
    <row r="91" spans="1:12" ht="18.75" customHeight="1" x14ac:dyDescent="0.35">
      <c r="A91" s="126"/>
      <c r="B91" s="77" t="s">
        <v>479</v>
      </c>
      <c r="C91" s="45" t="s">
        <v>484</v>
      </c>
      <c r="D91" s="94"/>
      <c r="E91" s="45"/>
      <c r="F91" s="46"/>
      <c r="G91" s="45"/>
      <c r="H91" s="52"/>
      <c r="I91" s="137"/>
      <c r="J91" s="137"/>
      <c r="K91" s="137"/>
      <c r="L91" s="137"/>
    </row>
    <row r="92" spans="1:12" ht="18.600000000000001" x14ac:dyDescent="0.35">
      <c r="A92" s="4" t="s">
        <v>207</v>
      </c>
      <c r="B92" s="89"/>
      <c r="C92" s="70" t="s">
        <v>473</v>
      </c>
      <c r="D92" s="103">
        <v>65</v>
      </c>
      <c r="E92" s="5">
        <f>D92*B92</f>
        <v>0</v>
      </c>
      <c r="F92" s="7">
        <f t="shared" si="25"/>
        <v>0</v>
      </c>
      <c r="G92" s="231">
        <v>0.1</v>
      </c>
      <c r="H92" s="232">
        <f>E92+F92+(E92*G92)+(F92*20/100)</f>
        <v>0</v>
      </c>
      <c r="I92" s="137"/>
      <c r="J92" s="137"/>
      <c r="K92" s="137"/>
      <c r="L92" s="137"/>
    </row>
    <row r="93" spans="1:12" ht="18.600000000000001" x14ac:dyDescent="0.35">
      <c r="A93" s="4" t="s">
        <v>209</v>
      </c>
      <c r="B93" s="80"/>
      <c r="C93" s="17" t="s">
        <v>512</v>
      </c>
      <c r="D93" s="101">
        <v>65</v>
      </c>
      <c r="E93" s="8">
        <f>D93*B93</f>
        <v>0</v>
      </c>
      <c r="F93" s="23">
        <f t="shared" si="25"/>
        <v>0</v>
      </c>
      <c r="G93" s="35">
        <v>0.1</v>
      </c>
      <c r="H93" s="32">
        <f>E93+F93+(E93*G93)+(F93*20/100)</f>
        <v>0</v>
      </c>
      <c r="I93" s="137"/>
      <c r="J93" s="137"/>
      <c r="K93" s="137"/>
      <c r="L93" s="137"/>
    </row>
    <row r="94" spans="1:12" ht="18.75" customHeight="1" x14ac:dyDescent="0.35">
      <c r="A94" s="4" t="s">
        <v>208</v>
      </c>
      <c r="B94" s="80"/>
      <c r="C94" s="17" t="s">
        <v>572</v>
      </c>
      <c r="D94" s="101">
        <v>67.900000000000006</v>
      </c>
      <c r="E94" s="8">
        <f>D94*B94</f>
        <v>0</v>
      </c>
      <c r="F94" s="8">
        <f t="shared" si="25"/>
        <v>0</v>
      </c>
      <c r="G94" s="35">
        <v>0.1</v>
      </c>
      <c r="H94" s="32">
        <f>E94+F94+(E94*G94)+(F94*20/100)</f>
        <v>0</v>
      </c>
      <c r="I94" s="137"/>
      <c r="J94" s="137"/>
      <c r="K94" s="137"/>
      <c r="L94" s="137"/>
    </row>
    <row r="95" spans="1:12" ht="18.75" customHeight="1" x14ac:dyDescent="0.35">
      <c r="A95" s="4" t="s">
        <v>230</v>
      </c>
      <c r="B95" s="241"/>
      <c r="C95" s="62" t="s">
        <v>573</v>
      </c>
      <c r="D95" s="104">
        <v>64.900000000000006</v>
      </c>
      <c r="E95" s="19">
        <f>D95*B95</f>
        <v>0</v>
      </c>
      <c r="F95" s="20">
        <f>E95*0.1</f>
        <v>0</v>
      </c>
      <c r="G95" s="235">
        <v>0.1</v>
      </c>
      <c r="H95" s="236">
        <f>E95+F95+(E95*G95)+(F95*20/100)</f>
        <v>0</v>
      </c>
      <c r="I95" s="137"/>
      <c r="J95" s="3"/>
      <c r="K95" s="3"/>
      <c r="L95" s="3"/>
    </row>
    <row r="96" spans="1:12" ht="18.75" customHeight="1" x14ac:dyDescent="0.35">
      <c r="A96" s="137"/>
      <c r="B96" s="191"/>
      <c r="C96" s="227" t="s">
        <v>500</v>
      </c>
      <c r="D96" s="179"/>
      <c r="E96" s="180"/>
      <c r="F96" s="180"/>
      <c r="G96" s="181"/>
      <c r="H96" s="180"/>
      <c r="I96" s="137"/>
      <c r="J96" s="3"/>
      <c r="K96" s="3"/>
      <c r="L96" s="3"/>
    </row>
    <row r="97" spans="1:12" ht="18.75" customHeight="1" x14ac:dyDescent="0.35">
      <c r="A97" s="4" t="s">
        <v>496</v>
      </c>
      <c r="B97" s="89"/>
      <c r="C97" s="70" t="s">
        <v>513</v>
      </c>
      <c r="D97" s="103">
        <v>15</v>
      </c>
      <c r="E97" s="5">
        <f t="shared" ref="E97" si="27">D97*B97</f>
        <v>0</v>
      </c>
      <c r="F97" s="5">
        <f t="shared" ref="F97" si="28">E97*0.1</f>
        <v>0</v>
      </c>
      <c r="G97" s="231">
        <v>0.1</v>
      </c>
      <c r="H97" s="232">
        <f t="shared" ref="H97" si="29">E97+F97+(E97*G97)+(F97*20/100)</f>
        <v>0</v>
      </c>
      <c r="I97" s="137"/>
      <c r="J97" s="3"/>
      <c r="K97" s="3"/>
      <c r="L97" s="3"/>
    </row>
    <row r="98" spans="1:12" ht="18.75" customHeight="1" x14ac:dyDescent="0.35">
      <c r="A98" s="4" t="s">
        <v>210</v>
      </c>
      <c r="B98" s="80"/>
      <c r="C98" s="17" t="s">
        <v>514</v>
      </c>
      <c r="D98" s="100">
        <v>29</v>
      </c>
      <c r="E98" s="22">
        <f>D98*B98</f>
        <v>0</v>
      </c>
      <c r="F98" s="8">
        <f t="shared" si="25"/>
        <v>0</v>
      </c>
      <c r="G98" s="33">
        <v>0.1</v>
      </c>
      <c r="H98" s="34">
        <f t="shared" si="26"/>
        <v>0</v>
      </c>
      <c r="I98" s="137"/>
      <c r="J98" s="3"/>
      <c r="K98" s="3"/>
      <c r="L98" s="3"/>
    </row>
    <row r="99" spans="1:12" ht="18.75" customHeight="1" x14ac:dyDescent="0.35">
      <c r="A99" s="4" t="s">
        <v>211</v>
      </c>
      <c r="B99" s="80"/>
      <c r="C99" s="17" t="s">
        <v>515</v>
      </c>
      <c r="D99" s="100">
        <v>65</v>
      </c>
      <c r="E99" s="22">
        <f>D99*B99</f>
        <v>0</v>
      </c>
      <c r="F99" s="8">
        <f t="shared" si="25"/>
        <v>0</v>
      </c>
      <c r="G99" s="33">
        <v>0.1</v>
      </c>
      <c r="H99" s="34">
        <f t="shared" si="26"/>
        <v>0</v>
      </c>
      <c r="I99" s="137"/>
      <c r="J99" s="3"/>
      <c r="K99" s="3"/>
      <c r="L99" s="3"/>
    </row>
    <row r="100" spans="1:12" ht="18.75" customHeight="1" x14ac:dyDescent="0.35">
      <c r="A100" s="4" t="s">
        <v>212</v>
      </c>
      <c r="B100" s="80"/>
      <c r="C100" s="17" t="s">
        <v>252</v>
      </c>
      <c r="D100" s="100">
        <v>74.5</v>
      </c>
      <c r="E100" s="22">
        <f>D100*B100</f>
        <v>0</v>
      </c>
      <c r="F100" s="8">
        <f t="shared" si="25"/>
        <v>0</v>
      </c>
      <c r="G100" s="33">
        <v>0.1</v>
      </c>
      <c r="H100" s="34">
        <f t="shared" si="26"/>
        <v>0</v>
      </c>
      <c r="I100" s="137"/>
      <c r="J100" s="3"/>
      <c r="K100" s="3"/>
      <c r="L100" s="3"/>
    </row>
    <row r="101" spans="1:12" ht="18.75" customHeight="1" x14ac:dyDescent="0.35">
      <c r="A101" s="4" t="s">
        <v>213</v>
      </c>
      <c r="B101" s="241"/>
      <c r="C101" s="62" t="s">
        <v>253</v>
      </c>
      <c r="D101" s="112">
        <v>68</v>
      </c>
      <c r="E101" s="19">
        <f>D101*B101</f>
        <v>0</v>
      </c>
      <c r="F101" s="20">
        <f t="shared" ref="F101" si="30">E101*0.1</f>
        <v>0</v>
      </c>
      <c r="G101" s="129">
        <v>0.1</v>
      </c>
      <c r="H101" s="130">
        <f>E101+F101+(E101*G101)+(F101*20/100)</f>
        <v>0</v>
      </c>
      <c r="I101" s="137"/>
      <c r="J101" s="3"/>
      <c r="K101" s="3"/>
      <c r="L101" s="3"/>
    </row>
    <row r="102" spans="1:12" ht="18.75" customHeight="1" x14ac:dyDescent="0.35">
      <c r="A102" s="222"/>
      <c r="B102" s="239"/>
      <c r="C102" s="222"/>
      <c r="D102" s="223"/>
      <c r="E102" s="222"/>
      <c r="F102" s="225"/>
      <c r="G102" s="224"/>
      <c r="H102" s="225"/>
      <c r="I102" s="137"/>
      <c r="J102" s="3"/>
      <c r="K102" s="3"/>
      <c r="L102" s="3"/>
    </row>
    <row r="103" spans="1:12" ht="18.600000000000001" x14ac:dyDescent="0.35">
      <c r="A103" s="126"/>
      <c r="B103" s="77" t="s">
        <v>479</v>
      </c>
      <c r="C103" s="45" t="s">
        <v>486</v>
      </c>
      <c r="D103" s="94"/>
      <c r="E103" s="45"/>
      <c r="F103" s="46"/>
      <c r="G103" s="45"/>
      <c r="H103" s="52"/>
      <c r="I103" s="137"/>
      <c r="J103" s="3"/>
      <c r="K103" s="3"/>
      <c r="L103" s="3"/>
    </row>
    <row r="104" spans="1:12" ht="18.600000000000001" x14ac:dyDescent="0.35">
      <c r="A104" s="4" t="s">
        <v>214</v>
      </c>
      <c r="B104" s="91"/>
      <c r="C104" s="18" t="s">
        <v>228</v>
      </c>
      <c r="D104" s="104">
        <v>32</v>
      </c>
      <c r="E104" s="19">
        <f>D104*B104</f>
        <v>0</v>
      </c>
      <c r="F104" s="20">
        <f t="shared" si="25"/>
        <v>0</v>
      </c>
      <c r="G104" s="21">
        <v>5.5E-2</v>
      </c>
      <c r="H104" s="19">
        <f t="shared" si="26"/>
        <v>0</v>
      </c>
      <c r="I104" s="137"/>
      <c r="J104" s="3"/>
      <c r="K104" s="3"/>
      <c r="L104" s="3"/>
    </row>
    <row r="105" spans="1:12" ht="18.600000000000001" x14ac:dyDescent="0.35">
      <c r="A105" s="3"/>
      <c r="B105" s="215"/>
      <c r="C105" s="3"/>
      <c r="D105" s="216"/>
      <c r="E105" s="3"/>
      <c r="F105" s="3"/>
      <c r="G105" s="3"/>
      <c r="H105" s="3"/>
      <c r="I105" s="137"/>
      <c r="J105" s="3"/>
      <c r="K105" s="3"/>
      <c r="L105" s="3"/>
    </row>
    <row r="106" spans="1:12" ht="18.600000000000001" x14ac:dyDescent="0.35">
      <c r="A106" s="126"/>
      <c r="B106" s="77" t="s">
        <v>479</v>
      </c>
      <c r="C106" s="45" t="s">
        <v>485</v>
      </c>
      <c r="D106" s="94"/>
      <c r="E106" s="45"/>
      <c r="F106" s="46"/>
      <c r="G106" s="45"/>
      <c r="H106" s="52"/>
      <c r="I106" s="196"/>
      <c r="J106" s="3"/>
      <c r="K106" s="3"/>
      <c r="L106" s="3"/>
    </row>
    <row r="107" spans="1:12" ht="18.600000000000001" x14ac:dyDescent="0.35">
      <c r="A107" s="4" t="s">
        <v>215</v>
      </c>
      <c r="B107" s="228"/>
      <c r="C107" s="229" t="s">
        <v>20</v>
      </c>
      <c r="D107" s="103">
        <v>5.9</v>
      </c>
      <c r="E107" s="232">
        <f t="shared" ref="E107:E121" si="31">D107*B107</f>
        <v>0</v>
      </c>
      <c r="F107" s="7">
        <f t="shared" ref="F107:F108" si="32">E107*0.1</f>
        <v>0</v>
      </c>
      <c r="G107" s="6">
        <v>0.2</v>
      </c>
      <c r="H107" s="5">
        <f t="shared" ref="H107:H118" si="33">E107+F107+(E107*G107)+(F107*20/100)</f>
        <v>0</v>
      </c>
      <c r="I107" s="137"/>
      <c r="J107" s="3"/>
      <c r="K107" s="3"/>
      <c r="L107" s="3"/>
    </row>
    <row r="108" spans="1:12" ht="18.600000000000001" x14ac:dyDescent="0.35">
      <c r="A108" s="4" t="s">
        <v>216</v>
      </c>
      <c r="B108" s="79"/>
      <c r="C108" s="37" t="s">
        <v>222</v>
      </c>
      <c r="D108" s="101">
        <v>5.9</v>
      </c>
      <c r="E108" s="34">
        <f t="shared" si="31"/>
        <v>0</v>
      </c>
      <c r="F108" s="8">
        <f t="shared" si="32"/>
        <v>0</v>
      </c>
      <c r="G108" s="25">
        <v>0.2</v>
      </c>
      <c r="H108" s="22">
        <f t="shared" si="33"/>
        <v>0</v>
      </c>
      <c r="I108" s="201"/>
      <c r="J108" s="3"/>
      <c r="K108" s="3"/>
      <c r="L108" s="3"/>
    </row>
    <row r="109" spans="1:12" ht="18.600000000000001" x14ac:dyDescent="0.35">
      <c r="A109" s="4" t="s">
        <v>217</v>
      </c>
      <c r="B109" s="79"/>
      <c r="C109" s="37" t="s">
        <v>246</v>
      </c>
      <c r="D109" s="106">
        <v>3</v>
      </c>
      <c r="E109" s="22">
        <f t="shared" si="31"/>
        <v>0</v>
      </c>
      <c r="F109" s="9">
        <f t="shared" ref="F109:F117" si="34">E109*0.1</f>
        <v>0</v>
      </c>
      <c r="G109" s="33">
        <v>0.2</v>
      </c>
      <c r="H109" s="34">
        <f t="shared" ref="H109:H117" si="35">E109+F109+(E109*G109)+(F109*20/100)</f>
        <v>0</v>
      </c>
      <c r="I109" s="137"/>
      <c r="J109" s="3"/>
      <c r="K109" s="3"/>
      <c r="L109" s="3"/>
    </row>
    <row r="110" spans="1:12" ht="18.600000000000001" x14ac:dyDescent="0.35">
      <c r="A110" s="4" t="s">
        <v>469</v>
      </c>
      <c r="B110" s="83"/>
      <c r="C110" s="233" t="s">
        <v>471</v>
      </c>
      <c r="D110" s="234">
        <v>3</v>
      </c>
      <c r="E110" s="19">
        <f t="shared" si="31"/>
        <v>0</v>
      </c>
      <c r="F110" s="19">
        <f t="shared" si="34"/>
        <v>0</v>
      </c>
      <c r="G110" s="235">
        <v>0.2</v>
      </c>
      <c r="H110" s="236">
        <f t="shared" si="35"/>
        <v>0</v>
      </c>
      <c r="I110" s="137"/>
      <c r="J110" s="3"/>
      <c r="K110" s="3"/>
      <c r="L110" s="3"/>
    </row>
    <row r="111" spans="1:12" ht="18.600000000000001" x14ac:dyDescent="0.35">
      <c r="A111" s="137"/>
      <c r="B111" s="191"/>
      <c r="C111" s="237"/>
      <c r="D111" s="179"/>
      <c r="E111" s="180"/>
      <c r="F111" s="180"/>
      <c r="G111" s="181"/>
      <c r="H111" s="180"/>
      <c r="I111" s="137"/>
      <c r="J111" s="3"/>
      <c r="K111" s="3"/>
      <c r="L111" s="3"/>
    </row>
    <row r="112" spans="1:12" ht="18.600000000000001" x14ac:dyDescent="0.35">
      <c r="A112" s="137"/>
      <c r="B112" s="191"/>
      <c r="C112" s="238"/>
      <c r="D112" s="179"/>
      <c r="E112" s="180"/>
      <c r="F112" s="180"/>
      <c r="G112" s="181"/>
      <c r="H112" s="180"/>
      <c r="I112" s="137"/>
      <c r="J112" s="3"/>
      <c r="K112" s="3"/>
      <c r="L112" s="3"/>
    </row>
    <row r="113" spans="1:13" ht="18.600000000000001" x14ac:dyDescent="0.35">
      <c r="A113" s="4" t="s">
        <v>218</v>
      </c>
      <c r="B113" s="228"/>
      <c r="C113" s="229" t="s">
        <v>21</v>
      </c>
      <c r="D113" s="230">
        <v>5.95</v>
      </c>
      <c r="E113" s="5">
        <f t="shared" si="31"/>
        <v>0</v>
      </c>
      <c r="F113" s="7">
        <f t="shared" si="34"/>
        <v>0</v>
      </c>
      <c r="G113" s="231">
        <v>0.2</v>
      </c>
      <c r="H113" s="232">
        <f t="shared" si="35"/>
        <v>0</v>
      </c>
      <c r="I113" s="137"/>
      <c r="J113" s="3"/>
      <c r="K113" s="3"/>
      <c r="L113" s="3"/>
    </row>
    <row r="114" spans="1:13" ht="18.600000000000001" x14ac:dyDescent="0.35">
      <c r="A114" s="4" t="s">
        <v>223</v>
      </c>
      <c r="B114" s="79"/>
      <c r="C114" s="17" t="s">
        <v>22</v>
      </c>
      <c r="D114" s="106">
        <v>5.95</v>
      </c>
      <c r="E114" s="22">
        <f t="shared" si="31"/>
        <v>0</v>
      </c>
      <c r="F114" s="23">
        <f t="shared" si="34"/>
        <v>0</v>
      </c>
      <c r="G114" s="33">
        <v>0.2</v>
      </c>
      <c r="H114" s="34">
        <f t="shared" si="35"/>
        <v>0</v>
      </c>
      <c r="I114" s="137"/>
      <c r="J114" s="3"/>
      <c r="K114" s="3"/>
      <c r="L114" s="3"/>
    </row>
    <row r="115" spans="1:13" ht="18.600000000000001" x14ac:dyDescent="0.35">
      <c r="A115" s="4" t="s">
        <v>219</v>
      </c>
      <c r="B115" s="79"/>
      <c r="C115" s="37" t="s">
        <v>23</v>
      </c>
      <c r="D115" s="106">
        <v>7.5</v>
      </c>
      <c r="E115" s="38">
        <f t="shared" si="31"/>
        <v>0</v>
      </c>
      <c r="F115" s="23">
        <f t="shared" si="34"/>
        <v>0</v>
      </c>
      <c r="G115" s="39">
        <v>0.2</v>
      </c>
      <c r="H115" s="38">
        <f t="shared" si="35"/>
        <v>0</v>
      </c>
      <c r="I115" s="137"/>
      <c r="J115" s="3"/>
      <c r="K115" s="3"/>
      <c r="L115" s="3"/>
    </row>
    <row r="116" spans="1:13" ht="18.600000000000001" x14ac:dyDescent="0.35">
      <c r="A116" s="4" t="s">
        <v>220</v>
      </c>
      <c r="B116" s="79"/>
      <c r="C116" s="37" t="s">
        <v>25</v>
      </c>
      <c r="D116" s="106">
        <v>3</v>
      </c>
      <c r="E116" s="8">
        <f t="shared" si="31"/>
        <v>0</v>
      </c>
      <c r="F116" s="8">
        <f t="shared" si="34"/>
        <v>0</v>
      </c>
      <c r="G116" s="33">
        <v>0.2</v>
      </c>
      <c r="H116" s="34">
        <f t="shared" si="35"/>
        <v>0</v>
      </c>
      <c r="I116" s="137"/>
      <c r="J116" s="3"/>
      <c r="K116" s="3"/>
      <c r="L116" s="3"/>
    </row>
    <row r="117" spans="1:13" ht="18.600000000000001" x14ac:dyDescent="0.35">
      <c r="A117" s="4" t="s">
        <v>229</v>
      </c>
      <c r="B117" s="79"/>
      <c r="C117" s="37" t="s">
        <v>24</v>
      </c>
      <c r="D117" s="101">
        <v>7.5</v>
      </c>
      <c r="E117" s="32">
        <f t="shared" si="31"/>
        <v>0</v>
      </c>
      <c r="F117" s="23">
        <f t="shared" si="34"/>
        <v>0</v>
      </c>
      <c r="G117" s="10">
        <v>0.2</v>
      </c>
      <c r="H117" s="8">
        <f t="shared" si="35"/>
        <v>0</v>
      </c>
      <c r="I117" s="137"/>
      <c r="J117" s="3"/>
      <c r="K117" s="3"/>
      <c r="L117" s="3"/>
    </row>
    <row r="118" spans="1:13" ht="18.600000000000001" x14ac:dyDescent="0.35">
      <c r="A118" s="4" t="s">
        <v>221</v>
      </c>
      <c r="B118" s="90"/>
      <c r="C118" s="40" t="s">
        <v>251</v>
      </c>
      <c r="D118" s="107">
        <v>25</v>
      </c>
      <c r="E118" s="8">
        <f t="shared" si="31"/>
        <v>0</v>
      </c>
      <c r="F118" s="23">
        <f>E118*0.1</f>
        <v>0</v>
      </c>
      <c r="G118" s="10">
        <v>0.2</v>
      </c>
      <c r="H118" s="23">
        <f t="shared" si="33"/>
        <v>0</v>
      </c>
      <c r="I118" s="137"/>
      <c r="J118" s="3"/>
      <c r="K118" s="3"/>
      <c r="L118" s="3"/>
    </row>
    <row r="119" spans="1:13" ht="18.600000000000001" x14ac:dyDescent="0.35">
      <c r="A119" s="4" t="s">
        <v>461</v>
      </c>
      <c r="B119" s="90"/>
      <c r="C119" s="28" t="s">
        <v>247</v>
      </c>
      <c r="D119" s="108">
        <v>9</v>
      </c>
      <c r="E119" s="41">
        <f t="shared" si="31"/>
        <v>0</v>
      </c>
      <c r="F119" s="42">
        <f>E119*0.1</f>
        <v>0</v>
      </c>
      <c r="G119" s="43">
        <v>5.5E-2</v>
      </c>
      <c r="H119" s="23">
        <f t="shared" ref="H119:H121" si="36">E119+F119+(E119*G119)+(F119*20/100)</f>
        <v>0</v>
      </c>
      <c r="I119" s="137"/>
      <c r="J119" s="137"/>
      <c r="K119" s="137"/>
      <c r="L119" s="137"/>
    </row>
    <row r="120" spans="1:13" ht="18.600000000000001" x14ac:dyDescent="0.35">
      <c r="A120" s="4" t="s">
        <v>463</v>
      </c>
      <c r="B120" s="79"/>
      <c r="C120" s="28" t="s">
        <v>248</v>
      </c>
      <c r="D120" s="96">
        <v>12</v>
      </c>
      <c r="E120" s="44">
        <f t="shared" si="31"/>
        <v>0</v>
      </c>
      <c r="F120" s="42">
        <f t="shared" ref="F120:F121" si="37">E120*0.1</f>
        <v>0</v>
      </c>
      <c r="G120" s="10">
        <v>0.2</v>
      </c>
      <c r="H120" s="23">
        <f t="shared" si="36"/>
        <v>0</v>
      </c>
      <c r="I120" s="137"/>
      <c r="J120" s="137"/>
      <c r="K120" s="137"/>
      <c r="L120" s="137"/>
    </row>
    <row r="121" spans="1:13" ht="18.600000000000001" x14ac:dyDescent="0.35">
      <c r="A121" s="4" t="s">
        <v>462</v>
      </c>
      <c r="B121" s="83"/>
      <c r="C121" s="62" t="s">
        <v>466</v>
      </c>
      <c r="D121" s="109">
        <v>6</v>
      </c>
      <c r="E121" s="20">
        <f t="shared" si="31"/>
        <v>0</v>
      </c>
      <c r="F121" s="20">
        <f t="shared" si="37"/>
        <v>0</v>
      </c>
      <c r="G121" s="21">
        <v>0.2</v>
      </c>
      <c r="H121" s="20">
        <f t="shared" si="36"/>
        <v>0</v>
      </c>
      <c r="I121" s="137"/>
      <c r="J121" s="137"/>
      <c r="K121" s="137"/>
      <c r="L121" s="137"/>
    </row>
    <row r="122" spans="1:13" ht="18.600000000000001" x14ac:dyDescent="0.35">
      <c r="A122" s="137"/>
      <c r="B122" s="191"/>
      <c r="C122" s="137"/>
      <c r="D122" s="179"/>
      <c r="E122" s="180"/>
      <c r="F122" s="180"/>
      <c r="G122" s="181"/>
      <c r="H122" s="180"/>
      <c r="J122" s="137"/>
      <c r="K122" s="137"/>
      <c r="L122" s="137"/>
    </row>
    <row r="123" spans="1:13" ht="18.600000000000001" x14ac:dyDescent="0.35">
      <c r="A123" s="137"/>
      <c r="B123" s="191"/>
      <c r="C123" s="137"/>
      <c r="D123" s="179"/>
      <c r="E123" s="180"/>
      <c r="F123" s="180"/>
      <c r="G123" s="181"/>
      <c r="H123" s="180"/>
      <c r="J123" s="137"/>
      <c r="K123" s="137"/>
      <c r="L123" s="137"/>
    </row>
    <row r="124" spans="1:13" ht="18.600000000000001" x14ac:dyDescent="0.35">
      <c r="A124" s="137"/>
      <c r="B124" s="191"/>
      <c r="C124" s="137"/>
      <c r="D124" s="179"/>
      <c r="E124" s="180"/>
      <c r="F124" s="180"/>
      <c r="G124" s="181"/>
      <c r="H124" s="180"/>
      <c r="J124" s="3"/>
      <c r="K124" s="3"/>
      <c r="L124" s="3"/>
    </row>
    <row r="125" spans="1:13" ht="25.8" customHeight="1" x14ac:dyDescent="0.5">
      <c r="A125" s="379" t="s">
        <v>501</v>
      </c>
      <c r="B125" s="379"/>
      <c r="C125" s="379"/>
      <c r="D125" s="379"/>
      <c r="E125" s="379"/>
      <c r="F125" s="379"/>
      <c r="G125" s="379"/>
      <c r="H125" s="379"/>
      <c r="I125" s="379"/>
      <c r="J125" s="379"/>
      <c r="K125" s="379"/>
      <c r="L125" s="379"/>
    </row>
    <row r="126" spans="1:13" ht="25.8" x14ac:dyDescent="0.3">
      <c r="A126" s="53"/>
      <c r="B126" s="116" t="s">
        <v>39</v>
      </c>
      <c r="C126" s="53"/>
      <c r="D126" s="110"/>
      <c r="E126" s="57" t="s">
        <v>100</v>
      </c>
      <c r="F126" s="53"/>
      <c r="G126" s="56"/>
      <c r="H126" s="53"/>
      <c r="I126" s="53"/>
      <c r="J126" s="53"/>
      <c r="K126" s="53"/>
      <c r="L126" s="53"/>
      <c r="M126" s="73"/>
    </row>
    <row r="127" spans="1:13" ht="15.6" x14ac:dyDescent="0.3">
      <c r="A127" s="53"/>
      <c r="B127" s="117" t="s">
        <v>42</v>
      </c>
      <c r="C127" s="58"/>
      <c r="D127" s="110"/>
      <c r="E127" s="57" t="s">
        <v>101</v>
      </c>
      <c r="F127" s="53"/>
      <c r="G127" s="56"/>
      <c r="H127" s="53"/>
      <c r="I127" s="53"/>
      <c r="J127" s="53"/>
      <c r="K127" s="53"/>
      <c r="L127" s="53"/>
      <c r="M127" s="53"/>
    </row>
    <row r="128" spans="1:13" ht="15.6" x14ac:dyDescent="0.3">
      <c r="A128" s="53"/>
      <c r="B128" s="117" t="s">
        <v>43</v>
      </c>
      <c r="C128" s="58"/>
      <c r="D128" s="110"/>
      <c r="E128" s="57" t="s">
        <v>102</v>
      </c>
      <c r="F128" s="53"/>
      <c r="G128" s="56"/>
      <c r="H128" s="53"/>
      <c r="I128" s="53"/>
      <c r="J128" s="53"/>
      <c r="K128" s="53"/>
      <c r="L128" s="53"/>
      <c r="M128" s="53"/>
    </row>
    <row r="129" spans="1:13" ht="15.6" x14ac:dyDescent="0.3">
      <c r="A129" s="53"/>
      <c r="B129" s="117" t="s">
        <v>44</v>
      </c>
      <c r="C129" s="58"/>
      <c r="D129" s="110"/>
      <c r="E129" s="57" t="s">
        <v>40</v>
      </c>
      <c r="F129" s="53"/>
      <c r="G129" s="56"/>
      <c r="H129" s="53"/>
      <c r="I129" s="53"/>
      <c r="J129" s="53"/>
      <c r="K129" s="53"/>
      <c r="L129" s="53"/>
      <c r="M129" s="53"/>
    </row>
    <row r="130" spans="1:13" ht="12.75" customHeight="1" x14ac:dyDescent="0.3">
      <c r="A130" s="53"/>
      <c r="B130" s="117" t="s">
        <v>266</v>
      </c>
      <c r="C130" s="58"/>
      <c r="D130" s="110"/>
      <c r="E130" s="57" t="s">
        <v>41</v>
      </c>
      <c r="F130" s="53"/>
      <c r="G130" s="56"/>
      <c r="H130" s="53"/>
      <c r="I130" s="53"/>
      <c r="J130" s="53"/>
      <c r="K130" s="53"/>
      <c r="L130" s="53"/>
      <c r="M130" s="53"/>
    </row>
    <row r="131" spans="1:13" ht="15.6" x14ac:dyDescent="0.3">
      <c r="A131" s="53"/>
      <c r="B131" s="117" t="s">
        <v>45</v>
      </c>
      <c r="C131" s="58"/>
      <c r="D131" s="110"/>
      <c r="E131" s="57" t="s">
        <v>103</v>
      </c>
      <c r="F131" s="53"/>
      <c r="G131" s="56"/>
      <c r="H131" s="53"/>
      <c r="I131" s="53"/>
      <c r="J131" s="53"/>
      <c r="K131" s="53"/>
      <c r="L131" s="53"/>
      <c r="M131" s="53"/>
    </row>
    <row r="132" spans="1:13" ht="15.6" x14ac:dyDescent="0.3">
      <c r="A132" s="53"/>
      <c r="B132" s="117" t="s">
        <v>46</v>
      </c>
      <c r="C132" s="58"/>
      <c r="D132" s="110"/>
      <c r="E132" s="57" t="s">
        <v>104</v>
      </c>
      <c r="F132" s="53"/>
      <c r="G132" s="56"/>
      <c r="H132" s="53"/>
      <c r="I132" s="53"/>
      <c r="J132" s="53"/>
      <c r="K132" s="53"/>
      <c r="L132" s="53"/>
      <c r="M132" s="53"/>
    </row>
    <row r="133" spans="1:13" ht="15.6" x14ac:dyDescent="0.3">
      <c r="A133" s="53"/>
      <c r="B133" s="117" t="s">
        <v>47</v>
      </c>
      <c r="C133" s="58"/>
      <c r="D133" s="110"/>
      <c r="E133" s="57" t="s">
        <v>105</v>
      </c>
      <c r="F133" s="53"/>
      <c r="G133" s="56"/>
      <c r="H133" s="53"/>
      <c r="I133" s="53"/>
      <c r="J133" s="53"/>
      <c r="K133" s="53"/>
      <c r="L133" s="53"/>
      <c r="M133" s="53"/>
    </row>
    <row r="134" spans="1:13" ht="15.6" x14ac:dyDescent="0.3">
      <c r="A134" s="53"/>
      <c r="B134" s="117" t="s">
        <v>48</v>
      </c>
      <c r="C134" s="58"/>
      <c r="D134" s="110"/>
      <c r="E134" s="57" t="s">
        <v>106</v>
      </c>
      <c r="F134" s="53"/>
      <c r="G134" s="56"/>
      <c r="H134" s="53"/>
      <c r="I134" s="53"/>
      <c r="J134" s="53"/>
      <c r="K134" s="53"/>
      <c r="L134" s="53"/>
      <c r="M134" s="53"/>
    </row>
    <row r="135" spans="1:13" ht="15.6" x14ac:dyDescent="0.3">
      <c r="A135" s="53"/>
      <c r="B135" s="117" t="s">
        <v>49</v>
      </c>
      <c r="C135" s="58"/>
      <c r="D135" s="110"/>
      <c r="E135" s="57" t="s">
        <v>107</v>
      </c>
      <c r="F135" s="53"/>
      <c r="G135" s="56"/>
      <c r="H135" s="53"/>
      <c r="I135" s="53"/>
      <c r="J135" s="53"/>
      <c r="K135" s="53"/>
      <c r="L135" s="53"/>
      <c r="M135" s="53"/>
    </row>
    <row r="136" spans="1:13" ht="15.6" x14ac:dyDescent="0.3">
      <c r="A136" s="53"/>
      <c r="B136" s="117" t="s">
        <v>50</v>
      </c>
      <c r="C136" s="58"/>
      <c r="D136" s="110"/>
      <c r="E136" s="59"/>
      <c r="F136" s="53"/>
      <c r="G136" s="56"/>
      <c r="H136" s="53"/>
      <c r="I136" s="53"/>
      <c r="J136" s="53"/>
      <c r="K136" s="53"/>
      <c r="L136" s="53"/>
      <c r="M136" s="53"/>
    </row>
    <row r="137" spans="1:13" ht="15.6" x14ac:dyDescent="0.3">
      <c r="A137" s="53"/>
      <c r="B137" s="117" t="s">
        <v>51</v>
      </c>
      <c r="C137" s="58"/>
      <c r="D137" s="110"/>
      <c r="E137" s="54" t="s">
        <v>108</v>
      </c>
      <c r="F137" s="53"/>
      <c r="G137" s="56"/>
      <c r="H137" s="53"/>
      <c r="I137" s="53"/>
      <c r="J137" s="53"/>
      <c r="K137" s="53"/>
      <c r="L137" s="53"/>
      <c r="M137" s="53"/>
    </row>
    <row r="138" spans="1:13" ht="15.6" x14ac:dyDescent="0.3">
      <c r="A138" s="53"/>
      <c r="B138" s="117" t="s">
        <v>52</v>
      </c>
      <c r="C138" s="58"/>
      <c r="D138" s="110"/>
      <c r="E138" s="57" t="s">
        <v>109</v>
      </c>
      <c r="F138" s="53"/>
      <c r="G138" s="56"/>
      <c r="H138" s="53"/>
      <c r="I138" s="53"/>
      <c r="J138" s="53"/>
      <c r="K138" s="53"/>
      <c r="L138" s="53"/>
      <c r="M138" s="53"/>
    </row>
    <row r="139" spans="1:13" ht="15.6" x14ac:dyDescent="0.3">
      <c r="A139" s="53"/>
      <c r="B139" s="118"/>
      <c r="C139" s="53"/>
      <c r="D139" s="110"/>
      <c r="E139" s="57" t="s">
        <v>110</v>
      </c>
      <c r="F139" s="53"/>
      <c r="G139" s="56"/>
      <c r="H139" s="53"/>
      <c r="I139" s="53"/>
      <c r="J139" s="53"/>
      <c r="K139" s="53"/>
      <c r="L139" s="53"/>
      <c r="M139" s="53"/>
    </row>
    <row r="140" spans="1:13" ht="15.6" x14ac:dyDescent="0.3">
      <c r="A140" s="53"/>
      <c r="B140" s="116" t="s">
        <v>53</v>
      </c>
      <c r="C140" s="53"/>
      <c r="D140" s="110"/>
      <c r="E140" s="57" t="s">
        <v>111</v>
      </c>
      <c r="F140" s="53"/>
      <c r="G140" s="56"/>
      <c r="H140" s="53"/>
      <c r="I140" s="53"/>
      <c r="J140" s="53"/>
      <c r="K140" s="53"/>
      <c r="L140" s="53"/>
      <c r="M140" s="53"/>
    </row>
    <row r="141" spans="1:13" ht="15.6" x14ac:dyDescent="0.3">
      <c r="A141" s="53"/>
      <c r="B141" s="117" t="s">
        <v>54</v>
      </c>
      <c r="C141" s="58"/>
      <c r="D141" s="110"/>
      <c r="E141" s="57" t="s">
        <v>112</v>
      </c>
      <c r="F141" s="53"/>
      <c r="G141" s="56"/>
      <c r="H141" s="53"/>
      <c r="I141" s="53"/>
      <c r="J141" s="53"/>
      <c r="K141" s="53"/>
      <c r="L141" s="53"/>
      <c r="M141" s="53"/>
    </row>
    <row r="142" spans="1:13" ht="15.6" x14ac:dyDescent="0.3">
      <c r="A142" s="53"/>
      <c r="B142" s="117" t="s">
        <v>55</v>
      </c>
      <c r="C142" s="58"/>
      <c r="D142" s="110"/>
      <c r="E142" s="57" t="s">
        <v>234</v>
      </c>
      <c r="F142" s="53"/>
      <c r="G142" s="56"/>
      <c r="H142" s="53"/>
      <c r="I142" s="53"/>
      <c r="J142" s="53"/>
      <c r="K142" s="53"/>
      <c r="L142" s="53"/>
      <c r="M142" s="53"/>
    </row>
    <row r="143" spans="1:13" ht="15.6" x14ac:dyDescent="0.3">
      <c r="A143" s="53"/>
      <c r="B143" s="117" t="s">
        <v>233</v>
      </c>
      <c r="C143" s="58"/>
      <c r="D143" s="110"/>
      <c r="E143" s="57" t="s">
        <v>113</v>
      </c>
      <c r="F143" s="53"/>
      <c r="G143" s="56"/>
      <c r="H143" s="53"/>
      <c r="I143" s="53"/>
      <c r="J143" s="53"/>
      <c r="K143" s="53"/>
      <c r="L143" s="53"/>
      <c r="M143" s="53"/>
    </row>
    <row r="144" spans="1:13" ht="15.6" x14ac:dyDescent="0.3">
      <c r="A144" s="53"/>
      <c r="B144" s="117" t="s">
        <v>56</v>
      </c>
      <c r="C144" s="58"/>
      <c r="D144" s="110"/>
      <c r="E144" s="57" t="s">
        <v>114</v>
      </c>
      <c r="F144" s="53"/>
      <c r="G144" s="56"/>
      <c r="H144" s="53"/>
      <c r="I144" s="53"/>
      <c r="J144" s="53"/>
      <c r="K144" s="53"/>
      <c r="L144" s="53"/>
      <c r="M144" s="53"/>
    </row>
    <row r="145" spans="1:13" ht="15.6" x14ac:dyDescent="0.3">
      <c r="A145" s="53"/>
      <c r="B145" s="117" t="s">
        <v>57</v>
      </c>
      <c r="C145" s="58"/>
      <c r="D145" s="110"/>
      <c r="E145" s="57" t="s">
        <v>115</v>
      </c>
      <c r="F145" s="53"/>
      <c r="G145" s="56"/>
      <c r="H145" s="53"/>
      <c r="I145" s="53"/>
      <c r="J145" s="53"/>
      <c r="K145" s="53"/>
      <c r="L145" s="53"/>
      <c r="M145" s="53"/>
    </row>
    <row r="146" spans="1:13" ht="15.6" x14ac:dyDescent="0.3">
      <c r="A146" s="53"/>
      <c r="B146" s="117" t="s">
        <v>58</v>
      </c>
      <c r="C146" s="58"/>
      <c r="D146" s="110"/>
      <c r="E146" s="57" t="s">
        <v>116</v>
      </c>
      <c r="F146" s="53"/>
      <c r="G146" s="56"/>
      <c r="H146" s="53"/>
      <c r="I146" s="53"/>
      <c r="J146" s="53"/>
      <c r="K146" s="53"/>
      <c r="L146" s="53"/>
      <c r="M146" s="53"/>
    </row>
    <row r="147" spans="1:13" ht="15.6" x14ac:dyDescent="0.3">
      <c r="A147" s="53"/>
      <c r="B147" s="117" t="s">
        <v>59</v>
      </c>
      <c r="C147" s="58"/>
      <c r="D147" s="110"/>
      <c r="E147" s="57" t="s">
        <v>235</v>
      </c>
      <c r="F147" s="53"/>
      <c r="G147" s="56"/>
      <c r="H147" s="53"/>
      <c r="I147" s="53"/>
      <c r="J147" s="53"/>
      <c r="K147" s="53"/>
      <c r="L147" s="53"/>
      <c r="M147" s="53"/>
    </row>
    <row r="148" spans="1:13" ht="15.6" x14ac:dyDescent="0.3">
      <c r="A148" s="53"/>
      <c r="B148" s="117" t="s">
        <v>231</v>
      </c>
      <c r="C148" s="58"/>
      <c r="D148" s="110"/>
      <c r="E148" s="57" t="s">
        <v>117</v>
      </c>
      <c r="F148" s="53"/>
      <c r="G148" s="56"/>
      <c r="H148" s="53"/>
      <c r="I148" s="53"/>
      <c r="J148" s="53"/>
      <c r="K148" s="53"/>
      <c r="L148" s="53"/>
      <c r="M148" s="53"/>
    </row>
    <row r="149" spans="1:13" ht="15.6" x14ac:dyDescent="0.3">
      <c r="A149" s="53"/>
      <c r="B149" s="117" t="s">
        <v>232</v>
      </c>
      <c r="C149" s="58"/>
      <c r="D149" s="110"/>
      <c r="E149" s="57" t="s">
        <v>118</v>
      </c>
      <c r="F149" s="53"/>
      <c r="G149" s="56"/>
      <c r="H149" s="53"/>
      <c r="I149" s="53"/>
      <c r="J149" s="53"/>
      <c r="K149" s="53"/>
      <c r="L149" s="53"/>
      <c r="M149" s="53"/>
    </row>
    <row r="150" spans="1:13" ht="15.6" x14ac:dyDescent="0.3">
      <c r="A150" s="53"/>
      <c r="B150" s="117" t="s">
        <v>60</v>
      </c>
      <c r="C150" s="58"/>
      <c r="D150" s="110"/>
      <c r="E150" s="57" t="s">
        <v>119</v>
      </c>
      <c r="F150" s="53"/>
      <c r="G150" s="56"/>
      <c r="H150" s="53"/>
      <c r="I150" s="53"/>
      <c r="J150" s="53"/>
      <c r="K150" s="53"/>
      <c r="L150" s="53"/>
      <c r="M150" s="53"/>
    </row>
    <row r="151" spans="1:13" ht="15.6" x14ac:dyDescent="0.3">
      <c r="A151" s="53"/>
      <c r="B151" s="117" t="s">
        <v>61</v>
      </c>
      <c r="C151" s="58"/>
      <c r="D151" s="110"/>
      <c r="E151" s="57" t="s">
        <v>120</v>
      </c>
      <c r="F151" s="53"/>
      <c r="G151" s="56"/>
      <c r="H151" s="53"/>
      <c r="I151" s="53"/>
      <c r="J151" s="53"/>
      <c r="K151" s="53"/>
      <c r="L151" s="53"/>
      <c r="M151" s="53"/>
    </row>
    <row r="152" spans="1:13" ht="15.6" x14ac:dyDescent="0.3">
      <c r="A152" s="53"/>
      <c r="B152" s="117" t="s">
        <v>62</v>
      </c>
      <c r="C152" s="58"/>
      <c r="D152" s="110"/>
      <c r="E152" s="57" t="s">
        <v>121</v>
      </c>
      <c r="F152" s="53"/>
      <c r="G152" s="56"/>
      <c r="H152" s="53"/>
      <c r="I152" s="53"/>
      <c r="J152" s="53"/>
      <c r="K152" s="53"/>
      <c r="L152" s="53"/>
      <c r="M152" s="53"/>
    </row>
    <row r="153" spans="1:13" ht="15.6" x14ac:dyDescent="0.3">
      <c r="A153" s="53"/>
      <c r="B153" s="117" t="s">
        <v>63</v>
      </c>
      <c r="C153" s="58"/>
      <c r="D153" s="110"/>
      <c r="E153" s="57" t="s">
        <v>122</v>
      </c>
      <c r="F153" s="53"/>
      <c r="G153" s="56"/>
      <c r="H153" s="53"/>
      <c r="I153" s="53"/>
      <c r="J153" s="53"/>
      <c r="K153" s="53"/>
      <c r="L153" s="53"/>
      <c r="M153" s="53"/>
    </row>
    <row r="154" spans="1:13" ht="15.6" x14ac:dyDescent="0.3">
      <c r="A154" s="53"/>
      <c r="B154" s="118"/>
      <c r="C154" s="58"/>
      <c r="D154" s="110"/>
      <c r="E154" s="57" t="s">
        <v>123</v>
      </c>
      <c r="F154" s="53"/>
      <c r="G154" s="56"/>
      <c r="H154" s="53"/>
      <c r="I154" s="53"/>
      <c r="J154" s="53"/>
      <c r="K154" s="53"/>
      <c r="L154" s="53"/>
      <c r="M154" s="53"/>
    </row>
    <row r="155" spans="1:13" ht="15.6" x14ac:dyDescent="0.3">
      <c r="A155" s="53"/>
      <c r="B155" s="116" t="s">
        <v>64</v>
      </c>
      <c r="C155" s="58"/>
      <c r="D155" s="110"/>
      <c r="E155" s="57" t="s">
        <v>124</v>
      </c>
      <c r="F155" s="53"/>
      <c r="G155" s="56"/>
      <c r="H155" s="53"/>
      <c r="I155" s="53"/>
      <c r="J155" s="53"/>
      <c r="K155" s="53"/>
      <c r="L155" s="53"/>
      <c r="M155" s="53"/>
    </row>
    <row r="156" spans="1:13" ht="15.6" x14ac:dyDescent="0.3">
      <c r="A156" s="53"/>
      <c r="B156" s="117" t="s">
        <v>65</v>
      </c>
      <c r="C156" s="53"/>
      <c r="D156" s="110"/>
      <c r="E156" s="57" t="s">
        <v>125</v>
      </c>
      <c r="F156" s="53"/>
      <c r="G156" s="56"/>
      <c r="H156" s="53"/>
      <c r="I156" s="53"/>
      <c r="J156" s="53"/>
      <c r="K156" s="53"/>
      <c r="L156" s="53"/>
      <c r="M156" s="53"/>
    </row>
    <row r="157" spans="1:13" ht="15.6" x14ac:dyDescent="0.3">
      <c r="A157" s="53"/>
      <c r="B157" s="117" t="s">
        <v>66</v>
      </c>
      <c r="C157" s="53"/>
      <c r="D157" s="110"/>
      <c r="E157" s="57" t="s">
        <v>126</v>
      </c>
      <c r="F157" s="53"/>
      <c r="G157" s="56"/>
      <c r="H157" s="53"/>
      <c r="I157" s="53"/>
      <c r="J157" s="53"/>
      <c r="K157" s="53"/>
      <c r="L157" s="53"/>
      <c r="M157" s="53"/>
    </row>
    <row r="158" spans="1:13" ht="15.6" x14ac:dyDescent="0.3">
      <c r="A158" s="53"/>
      <c r="B158" s="117"/>
      <c r="C158" s="58"/>
      <c r="D158" s="110"/>
      <c r="E158" s="57" t="s">
        <v>127</v>
      </c>
      <c r="F158" s="53"/>
      <c r="G158" s="56"/>
      <c r="H158" s="53"/>
      <c r="I158" s="53"/>
      <c r="J158" s="53"/>
      <c r="K158" s="53"/>
      <c r="L158" s="53"/>
      <c r="M158" s="53"/>
    </row>
    <row r="159" spans="1:13" ht="15.6" x14ac:dyDescent="0.3">
      <c r="A159" s="53"/>
      <c r="B159" s="117" t="s">
        <v>67</v>
      </c>
      <c r="C159" s="58"/>
      <c r="D159" s="110"/>
      <c r="E159" s="59"/>
      <c r="F159" s="53"/>
      <c r="G159" s="56"/>
      <c r="H159" s="53"/>
      <c r="I159" s="53"/>
      <c r="J159" s="53"/>
      <c r="K159" s="53"/>
      <c r="L159" s="53"/>
      <c r="M159" s="53"/>
    </row>
    <row r="160" spans="1:13" ht="15.6" x14ac:dyDescent="0.3">
      <c r="A160" s="53"/>
      <c r="B160" s="117" t="s">
        <v>68</v>
      </c>
      <c r="C160" s="58"/>
      <c r="D160" s="110"/>
      <c r="E160" s="54" t="s">
        <v>128</v>
      </c>
      <c r="F160" s="53"/>
      <c r="G160" s="56"/>
      <c r="H160" s="53"/>
      <c r="I160" s="53"/>
      <c r="J160" s="53"/>
      <c r="K160" s="53"/>
      <c r="L160" s="53"/>
      <c r="M160" s="53"/>
    </row>
    <row r="161" spans="1:13" ht="15.6" x14ac:dyDescent="0.3">
      <c r="A161" s="53"/>
      <c r="B161" s="117" t="s">
        <v>69</v>
      </c>
      <c r="C161" s="58"/>
      <c r="D161" s="110"/>
      <c r="E161" s="57" t="s">
        <v>129</v>
      </c>
      <c r="F161" s="53"/>
      <c r="G161" s="56"/>
      <c r="H161" s="53"/>
      <c r="I161" s="53"/>
      <c r="J161" s="53"/>
      <c r="K161" s="53"/>
      <c r="L161" s="53"/>
      <c r="M161" s="53"/>
    </row>
    <row r="162" spans="1:13" ht="15.6" x14ac:dyDescent="0.3">
      <c r="A162" s="53"/>
      <c r="B162" s="117" t="s">
        <v>70</v>
      </c>
      <c r="C162" s="58"/>
      <c r="D162" s="110"/>
      <c r="E162" s="57" t="s">
        <v>130</v>
      </c>
      <c r="F162" s="53"/>
      <c r="G162" s="56"/>
      <c r="H162" s="53"/>
      <c r="I162" s="53"/>
      <c r="J162" s="53"/>
      <c r="K162" s="53"/>
      <c r="L162" s="53"/>
      <c r="M162" s="53"/>
    </row>
    <row r="163" spans="1:13" ht="15.6" x14ac:dyDescent="0.3">
      <c r="A163" s="53"/>
      <c r="B163" s="117" t="s">
        <v>240</v>
      </c>
      <c r="C163" s="58"/>
      <c r="D163" s="110"/>
      <c r="E163" s="57" t="s">
        <v>131</v>
      </c>
      <c r="F163" s="53"/>
      <c r="G163" s="56"/>
      <c r="H163" s="53"/>
      <c r="I163" s="53"/>
      <c r="J163" s="53"/>
      <c r="K163" s="53"/>
      <c r="L163" s="53"/>
      <c r="M163" s="53"/>
    </row>
    <row r="164" spans="1:13" ht="15.6" x14ac:dyDescent="0.3">
      <c r="A164" s="53"/>
      <c r="B164" s="117" t="s">
        <v>241</v>
      </c>
      <c r="C164" s="58"/>
      <c r="D164" s="110"/>
      <c r="E164" s="57" t="s">
        <v>132</v>
      </c>
      <c r="F164" s="53"/>
      <c r="G164" s="56"/>
      <c r="H164" s="53"/>
      <c r="I164" s="53"/>
      <c r="J164" s="53"/>
      <c r="K164" s="53"/>
      <c r="L164" s="53"/>
      <c r="M164" s="53"/>
    </row>
    <row r="165" spans="1:13" ht="15.6" x14ac:dyDescent="0.3">
      <c r="A165" s="53"/>
      <c r="B165" s="117"/>
      <c r="C165" s="58"/>
      <c r="D165" s="110"/>
      <c r="E165" s="57" t="s">
        <v>236</v>
      </c>
      <c r="F165" s="53"/>
      <c r="G165" s="56"/>
      <c r="H165" s="53"/>
      <c r="I165" s="53"/>
      <c r="J165" s="53"/>
      <c r="K165" s="53"/>
      <c r="L165" s="53"/>
      <c r="M165" s="53"/>
    </row>
    <row r="166" spans="1:13" ht="15.6" x14ac:dyDescent="0.3">
      <c r="A166" s="53"/>
      <c r="B166" s="117" t="s">
        <v>71</v>
      </c>
      <c r="C166" s="58"/>
      <c r="D166" s="110"/>
      <c r="E166" s="57" t="s">
        <v>237</v>
      </c>
      <c r="F166" s="53"/>
      <c r="G166" s="56"/>
      <c r="H166" s="53"/>
      <c r="I166" s="53"/>
      <c r="J166" s="53"/>
      <c r="K166" s="53"/>
      <c r="L166" s="53"/>
      <c r="M166" s="53"/>
    </row>
    <row r="167" spans="1:13" ht="15.6" x14ac:dyDescent="0.3">
      <c r="A167" s="53"/>
      <c r="B167" s="117" t="s">
        <v>72</v>
      </c>
      <c r="C167" s="58"/>
      <c r="D167" s="110"/>
      <c r="E167" s="57" t="s">
        <v>238</v>
      </c>
      <c r="F167" s="53"/>
      <c r="G167" s="56"/>
      <c r="H167" s="53"/>
      <c r="I167" s="53"/>
      <c r="J167" s="53"/>
      <c r="K167" s="53"/>
      <c r="L167" s="53"/>
      <c r="M167" s="53"/>
    </row>
    <row r="168" spans="1:13" ht="15.6" x14ac:dyDescent="0.3">
      <c r="A168" s="53"/>
      <c r="B168" s="117" t="s">
        <v>73</v>
      </c>
      <c r="C168" s="58"/>
      <c r="D168" s="110"/>
      <c r="E168" s="57" t="s">
        <v>133</v>
      </c>
      <c r="F168" s="53"/>
      <c r="G168" s="56"/>
      <c r="H168" s="53"/>
      <c r="I168" s="53"/>
      <c r="J168" s="53"/>
      <c r="K168" s="53"/>
      <c r="L168" s="53"/>
      <c r="M168" s="53"/>
    </row>
    <row r="169" spans="1:13" ht="15.6" x14ac:dyDescent="0.3">
      <c r="A169" s="53"/>
      <c r="B169" s="117" t="s">
        <v>242</v>
      </c>
      <c r="C169" s="58"/>
      <c r="D169" s="110"/>
      <c r="E169" s="57" t="s">
        <v>134</v>
      </c>
      <c r="F169" s="53"/>
      <c r="G169" s="56"/>
      <c r="H169" s="53"/>
      <c r="I169" s="53"/>
      <c r="J169" s="53"/>
      <c r="K169" s="53"/>
      <c r="L169" s="53"/>
      <c r="M169" s="53"/>
    </row>
    <row r="170" spans="1:13" ht="15.6" x14ac:dyDescent="0.3">
      <c r="A170" s="53"/>
      <c r="B170" s="117"/>
      <c r="C170" s="58"/>
      <c r="D170" s="110"/>
      <c r="E170" s="57" t="s">
        <v>135</v>
      </c>
      <c r="F170" s="53"/>
      <c r="G170" s="56"/>
      <c r="H170" s="53"/>
      <c r="I170" s="53"/>
      <c r="J170" s="53"/>
      <c r="K170" s="53"/>
      <c r="L170" s="53"/>
      <c r="M170" s="53"/>
    </row>
    <row r="171" spans="1:13" ht="15.6" x14ac:dyDescent="0.3">
      <c r="A171" s="53"/>
      <c r="B171" s="117" t="s">
        <v>74</v>
      </c>
      <c r="C171" s="58"/>
      <c r="D171" s="110"/>
      <c r="E171" s="57" t="s">
        <v>136</v>
      </c>
      <c r="F171" s="53"/>
      <c r="G171" s="56"/>
      <c r="H171" s="53"/>
      <c r="I171" s="53"/>
      <c r="J171" s="53"/>
      <c r="K171" s="53"/>
      <c r="L171" s="53"/>
      <c r="M171" s="53"/>
    </row>
    <row r="172" spans="1:13" ht="15.6" x14ac:dyDescent="0.3">
      <c r="A172" s="53"/>
      <c r="B172" s="117" t="s">
        <v>75</v>
      </c>
      <c r="C172" s="58"/>
      <c r="D172" s="110"/>
      <c r="E172" s="57" t="s">
        <v>137</v>
      </c>
      <c r="F172" s="53"/>
      <c r="G172" s="56"/>
      <c r="H172" s="53"/>
      <c r="I172" s="53"/>
      <c r="J172" s="53"/>
      <c r="K172" s="53"/>
      <c r="L172" s="53"/>
      <c r="M172" s="53"/>
    </row>
    <row r="173" spans="1:13" ht="15.6" x14ac:dyDescent="0.3">
      <c r="A173" s="53"/>
      <c r="B173" s="117" t="s">
        <v>76</v>
      </c>
      <c r="C173" s="58"/>
      <c r="D173" s="110"/>
      <c r="E173" s="57" t="s">
        <v>138</v>
      </c>
      <c r="F173" s="53"/>
      <c r="G173" s="56"/>
      <c r="H173" s="53"/>
      <c r="I173" s="53"/>
      <c r="J173" s="53"/>
      <c r="K173" s="53"/>
      <c r="L173" s="53"/>
      <c r="M173" s="53"/>
    </row>
    <row r="174" spans="1:13" ht="15.6" x14ac:dyDescent="0.3">
      <c r="A174" s="53"/>
      <c r="B174" s="118"/>
      <c r="C174" s="58"/>
      <c r="D174" s="110"/>
      <c r="E174" s="59"/>
      <c r="F174" s="53"/>
      <c r="G174" s="56"/>
      <c r="H174" s="53"/>
      <c r="I174" s="53"/>
      <c r="J174" s="53"/>
      <c r="K174" s="53"/>
      <c r="L174" s="53"/>
      <c r="M174" s="53"/>
    </row>
    <row r="175" spans="1:13" ht="15.6" x14ac:dyDescent="0.3">
      <c r="A175" s="53"/>
      <c r="B175" s="116" t="s">
        <v>77</v>
      </c>
      <c r="C175" s="58"/>
      <c r="D175" s="110"/>
      <c r="E175" s="54" t="s">
        <v>139</v>
      </c>
      <c r="F175" s="53"/>
      <c r="G175" s="56"/>
      <c r="H175" s="53"/>
      <c r="I175" s="53"/>
      <c r="J175" s="53"/>
      <c r="K175" s="53"/>
      <c r="L175" s="53"/>
      <c r="M175" s="53"/>
    </row>
    <row r="176" spans="1:13" ht="15.6" x14ac:dyDescent="0.3">
      <c r="A176" s="53"/>
      <c r="B176" s="117" t="s">
        <v>78</v>
      </c>
      <c r="C176" s="58"/>
      <c r="D176" s="110"/>
      <c r="E176" s="57" t="s">
        <v>140</v>
      </c>
      <c r="F176" s="53"/>
      <c r="G176" s="56"/>
      <c r="H176" s="53"/>
      <c r="I176" s="53"/>
      <c r="J176" s="53"/>
      <c r="K176" s="53"/>
      <c r="L176" s="53"/>
      <c r="M176" s="53"/>
    </row>
    <row r="177" spans="1:13" ht="15.6" x14ac:dyDescent="0.3">
      <c r="A177" s="53"/>
      <c r="B177" s="117" t="s">
        <v>79</v>
      </c>
      <c r="C177" s="58"/>
      <c r="D177" s="110"/>
      <c r="E177" s="57" t="s">
        <v>141</v>
      </c>
      <c r="F177" s="53"/>
      <c r="G177" s="56"/>
      <c r="H177" s="53"/>
      <c r="I177" s="53"/>
      <c r="J177" s="53"/>
      <c r="K177" s="53"/>
      <c r="L177" s="53"/>
      <c r="M177" s="53"/>
    </row>
    <row r="178" spans="1:13" ht="15.6" x14ac:dyDescent="0.3">
      <c r="A178" s="53"/>
      <c r="B178" s="117" t="s">
        <v>80</v>
      </c>
      <c r="C178" s="58"/>
      <c r="D178" s="110"/>
      <c r="E178" s="57" t="s">
        <v>142</v>
      </c>
      <c r="F178" s="53"/>
      <c r="G178" s="56"/>
      <c r="H178" s="53"/>
      <c r="I178" s="53"/>
      <c r="J178" s="53"/>
      <c r="K178" s="53"/>
      <c r="L178" s="53"/>
      <c r="M178" s="53"/>
    </row>
    <row r="179" spans="1:13" ht="15.6" x14ac:dyDescent="0.3">
      <c r="A179" s="53"/>
      <c r="B179" s="117" t="s">
        <v>81</v>
      </c>
      <c r="C179" s="58"/>
      <c r="D179" s="110"/>
      <c r="E179" s="57" t="s">
        <v>143</v>
      </c>
      <c r="F179" s="53"/>
      <c r="G179" s="56"/>
      <c r="H179" s="53"/>
      <c r="I179" s="53"/>
      <c r="J179" s="53"/>
      <c r="K179" s="53"/>
      <c r="L179" s="53"/>
      <c r="M179" s="53"/>
    </row>
    <row r="180" spans="1:13" ht="15.6" x14ac:dyDescent="0.3">
      <c r="A180" s="53"/>
      <c r="B180" s="117" t="s">
        <v>82</v>
      </c>
      <c r="C180" s="58"/>
      <c r="D180" s="110"/>
      <c r="E180" s="57" t="s">
        <v>144</v>
      </c>
      <c r="F180" s="53"/>
      <c r="G180" s="56"/>
      <c r="H180" s="53"/>
      <c r="I180" s="53"/>
      <c r="J180" s="53"/>
      <c r="K180" s="53"/>
      <c r="L180" s="53"/>
      <c r="M180" s="53"/>
    </row>
    <row r="181" spans="1:13" ht="15.6" x14ac:dyDescent="0.3">
      <c r="A181" s="53"/>
      <c r="B181" s="117" t="s">
        <v>83</v>
      </c>
      <c r="C181" s="58"/>
      <c r="D181" s="110"/>
      <c r="E181" s="57" t="s">
        <v>145</v>
      </c>
      <c r="F181" s="53"/>
      <c r="G181" s="56"/>
      <c r="H181" s="53"/>
      <c r="I181" s="53"/>
      <c r="J181" s="53"/>
      <c r="K181" s="53"/>
      <c r="L181" s="53"/>
      <c r="M181" s="53"/>
    </row>
    <row r="182" spans="1:13" ht="15.6" x14ac:dyDescent="0.3">
      <c r="A182" s="53"/>
      <c r="B182" s="117" t="s">
        <v>84</v>
      </c>
      <c r="C182" s="58"/>
      <c r="D182" s="110"/>
      <c r="E182" s="57" t="s">
        <v>146</v>
      </c>
      <c r="F182" s="53"/>
      <c r="G182" s="56"/>
      <c r="H182" s="53"/>
      <c r="I182" s="53"/>
      <c r="J182" s="53"/>
      <c r="K182" s="53"/>
      <c r="L182" s="53"/>
      <c r="M182" s="53"/>
    </row>
    <row r="183" spans="1:13" ht="15.6" x14ac:dyDescent="0.3">
      <c r="A183" s="53"/>
      <c r="B183" s="117" t="s">
        <v>85</v>
      </c>
      <c r="C183" s="53"/>
      <c r="D183" s="110"/>
      <c r="E183" s="57" t="s">
        <v>147</v>
      </c>
      <c r="F183" s="53"/>
      <c r="G183" s="56"/>
      <c r="H183" s="53"/>
      <c r="I183" s="53"/>
      <c r="J183" s="53"/>
      <c r="K183" s="53"/>
      <c r="L183" s="53"/>
      <c r="M183" s="53"/>
    </row>
    <row r="184" spans="1:13" ht="15.6" x14ac:dyDescent="0.3">
      <c r="A184" s="53"/>
      <c r="B184" s="117" t="s">
        <v>86</v>
      </c>
      <c r="C184" s="53"/>
      <c r="D184" s="110"/>
      <c r="E184" s="57" t="s">
        <v>148</v>
      </c>
      <c r="F184" s="53"/>
      <c r="G184" s="56"/>
      <c r="H184" s="53"/>
      <c r="I184" s="53"/>
      <c r="J184" s="53"/>
      <c r="K184" s="53"/>
      <c r="L184" s="53"/>
      <c r="M184" s="53"/>
    </row>
    <row r="185" spans="1:13" ht="15.6" x14ac:dyDescent="0.3">
      <c r="A185" s="53"/>
      <c r="B185" s="117" t="s">
        <v>87</v>
      </c>
      <c r="C185" s="53"/>
      <c r="D185" s="110"/>
      <c r="E185" s="59"/>
      <c r="F185" s="53"/>
      <c r="G185" s="56"/>
      <c r="H185" s="53"/>
      <c r="I185" s="53"/>
      <c r="J185" s="53"/>
      <c r="K185" s="53"/>
      <c r="L185" s="53"/>
      <c r="M185" s="53"/>
    </row>
    <row r="186" spans="1:13" ht="15.6" x14ac:dyDescent="0.3">
      <c r="A186" s="53"/>
      <c r="B186" s="117" t="s">
        <v>88</v>
      </c>
      <c r="C186" s="53"/>
      <c r="D186" s="110"/>
      <c r="E186" s="54" t="s">
        <v>149</v>
      </c>
      <c r="F186" s="53"/>
      <c r="G186" s="56"/>
      <c r="H186" s="53"/>
      <c r="I186" s="53"/>
      <c r="J186" s="53"/>
      <c r="K186" s="53"/>
      <c r="L186" s="53"/>
      <c r="M186" s="53"/>
    </row>
    <row r="187" spans="1:13" ht="15.6" x14ac:dyDescent="0.3">
      <c r="A187" s="53"/>
      <c r="B187" s="117" t="s">
        <v>89</v>
      </c>
      <c r="C187" s="53"/>
      <c r="D187" s="110"/>
      <c r="E187" s="57" t="s">
        <v>150</v>
      </c>
      <c r="F187" s="53"/>
      <c r="G187" s="56"/>
      <c r="H187" s="53"/>
      <c r="I187" s="53"/>
      <c r="J187" s="53"/>
      <c r="K187" s="53"/>
      <c r="L187" s="53"/>
      <c r="M187" s="53"/>
    </row>
    <row r="188" spans="1:13" ht="15.6" x14ac:dyDescent="0.3">
      <c r="A188" s="53"/>
      <c r="B188" s="117" t="s">
        <v>90</v>
      </c>
      <c r="C188" s="53"/>
      <c r="D188" s="110"/>
      <c r="E188" s="57" t="s">
        <v>151</v>
      </c>
      <c r="F188" s="53"/>
      <c r="G188" s="56"/>
      <c r="H188" s="53"/>
      <c r="I188" s="53"/>
      <c r="J188" s="53"/>
      <c r="K188" s="53"/>
      <c r="L188" s="53"/>
      <c r="M188" s="53"/>
    </row>
    <row r="189" spans="1:13" ht="15.6" x14ac:dyDescent="0.3">
      <c r="A189" s="53"/>
      <c r="B189" s="118"/>
      <c r="C189" s="53"/>
      <c r="D189" s="110"/>
      <c r="E189" s="57" t="s">
        <v>152</v>
      </c>
      <c r="F189" s="53"/>
      <c r="G189" s="56"/>
      <c r="H189" s="53"/>
      <c r="I189" s="53"/>
      <c r="J189" s="53"/>
      <c r="K189" s="53"/>
      <c r="L189" s="53"/>
      <c r="M189" s="53"/>
    </row>
    <row r="190" spans="1:13" ht="15.6" x14ac:dyDescent="0.3">
      <c r="A190" s="53"/>
      <c r="B190" s="116" t="s">
        <v>91</v>
      </c>
      <c r="C190" s="53"/>
      <c r="D190" s="110"/>
      <c r="E190" s="57" t="s">
        <v>153</v>
      </c>
      <c r="F190" s="53"/>
      <c r="G190" s="56"/>
      <c r="H190" s="53"/>
      <c r="I190" s="53"/>
      <c r="J190" s="53"/>
      <c r="K190" s="53"/>
      <c r="L190" s="53"/>
      <c r="M190" s="53"/>
    </row>
    <row r="191" spans="1:13" ht="15.6" x14ac:dyDescent="0.3">
      <c r="A191" s="53"/>
      <c r="B191" s="117" t="s">
        <v>92</v>
      </c>
      <c r="C191" s="53"/>
      <c r="D191" s="110"/>
      <c r="E191" s="59"/>
      <c r="F191" s="53"/>
      <c r="G191" s="56"/>
      <c r="H191" s="53"/>
      <c r="I191" s="53"/>
      <c r="J191" s="53"/>
      <c r="K191" s="53"/>
      <c r="L191" s="53"/>
      <c r="M191" s="53"/>
    </row>
    <row r="192" spans="1:13" ht="15.6" x14ac:dyDescent="0.3">
      <c r="A192" s="53"/>
      <c r="B192" s="117" t="s">
        <v>93</v>
      </c>
      <c r="C192" s="53"/>
      <c r="D192" s="110"/>
      <c r="E192" s="54" t="s">
        <v>154</v>
      </c>
      <c r="F192" s="53"/>
      <c r="G192" s="56"/>
      <c r="H192" s="53"/>
      <c r="I192" s="53"/>
      <c r="J192" s="53"/>
      <c r="K192" s="53"/>
      <c r="L192" s="53"/>
      <c r="M192" s="53"/>
    </row>
    <row r="193" spans="1:13" ht="15.6" x14ac:dyDescent="0.3">
      <c r="A193" s="53"/>
      <c r="B193" s="117" t="s">
        <v>94</v>
      </c>
      <c r="C193" s="53"/>
      <c r="D193" s="110"/>
      <c r="E193" s="57" t="s">
        <v>155</v>
      </c>
      <c r="F193" s="53"/>
      <c r="G193" s="56"/>
      <c r="H193" s="53"/>
      <c r="I193" s="53"/>
      <c r="J193" s="53"/>
      <c r="K193" s="53"/>
      <c r="L193" s="53"/>
      <c r="M193" s="53"/>
    </row>
    <row r="194" spans="1:13" ht="15.6" x14ac:dyDescent="0.3">
      <c r="A194" s="53"/>
      <c r="B194" s="117" t="s">
        <v>95</v>
      </c>
      <c r="C194" s="53"/>
      <c r="D194" s="110"/>
      <c r="E194" s="57" t="s">
        <v>156</v>
      </c>
      <c r="F194" s="53"/>
      <c r="G194" s="56"/>
      <c r="H194" s="53"/>
      <c r="I194" s="53"/>
      <c r="J194" s="53"/>
      <c r="K194" s="53"/>
      <c r="L194" s="53"/>
      <c r="M194" s="53"/>
    </row>
    <row r="195" spans="1:13" ht="15.6" x14ac:dyDescent="0.3">
      <c r="A195" s="53"/>
      <c r="B195" s="117" t="s">
        <v>96</v>
      </c>
      <c r="C195" s="53"/>
      <c r="D195" s="110"/>
      <c r="E195" s="57" t="s">
        <v>157</v>
      </c>
      <c r="F195" s="53"/>
      <c r="G195" s="56"/>
      <c r="H195" s="53"/>
      <c r="I195" s="53"/>
      <c r="J195" s="53"/>
      <c r="K195" s="53"/>
      <c r="L195" s="53"/>
      <c r="M195" s="53"/>
    </row>
    <row r="196" spans="1:13" ht="15.6" x14ac:dyDescent="0.3">
      <c r="A196" s="53"/>
      <c r="B196" s="117" t="s">
        <v>97</v>
      </c>
      <c r="C196" s="53"/>
      <c r="D196" s="110"/>
      <c r="E196" s="57" t="s">
        <v>239</v>
      </c>
      <c r="F196" s="53"/>
      <c r="G196" s="56"/>
      <c r="H196" s="53"/>
      <c r="I196" s="53"/>
      <c r="J196" s="53"/>
      <c r="K196" s="53"/>
      <c r="L196" s="53"/>
      <c r="M196" s="53"/>
    </row>
    <row r="197" spans="1:13" ht="15.6" x14ac:dyDescent="0.3">
      <c r="A197" s="53"/>
      <c r="B197" s="117" t="s">
        <v>98</v>
      </c>
      <c r="C197" s="53"/>
      <c r="D197" s="110"/>
      <c r="E197" s="57" t="s">
        <v>158</v>
      </c>
      <c r="F197" s="53"/>
      <c r="G197" s="56"/>
      <c r="H197" s="53"/>
      <c r="I197" s="53"/>
      <c r="J197" s="53"/>
      <c r="K197" s="53"/>
      <c r="L197" s="53"/>
      <c r="M197" s="53"/>
    </row>
    <row r="198" spans="1:13" ht="15.6" x14ac:dyDescent="0.3">
      <c r="A198" s="53"/>
      <c r="B198" s="117" t="s">
        <v>99</v>
      </c>
      <c r="C198" s="53"/>
      <c r="D198" s="110"/>
      <c r="E198" s="57" t="s">
        <v>159</v>
      </c>
      <c r="F198" s="53"/>
      <c r="G198" s="56"/>
      <c r="H198" s="53"/>
      <c r="I198" s="53"/>
      <c r="J198" s="53"/>
      <c r="K198" s="53"/>
      <c r="L198" s="53"/>
      <c r="M198" s="53"/>
    </row>
    <row r="199" spans="1:13" ht="15.6" x14ac:dyDescent="0.3">
      <c r="A199" s="53"/>
      <c r="B199" s="118"/>
      <c r="C199" s="60"/>
      <c r="D199" s="110"/>
      <c r="E199" s="57" t="s">
        <v>160</v>
      </c>
      <c r="F199" s="53"/>
      <c r="G199" s="56"/>
      <c r="H199" s="53"/>
      <c r="I199" s="53"/>
      <c r="J199" s="53"/>
      <c r="K199" s="53"/>
      <c r="L199" s="53"/>
      <c r="M199" s="53"/>
    </row>
    <row r="200" spans="1:13" ht="15.6" x14ac:dyDescent="0.3">
      <c r="A200" s="53"/>
      <c r="B200" s="118"/>
      <c r="C200" s="53"/>
      <c r="D200" s="110"/>
      <c r="E200" s="57" t="s">
        <v>161</v>
      </c>
      <c r="F200" s="53"/>
      <c r="G200" s="56"/>
      <c r="H200" s="53"/>
      <c r="I200" s="53"/>
      <c r="J200" s="53"/>
      <c r="K200" s="53"/>
      <c r="L200" s="53"/>
      <c r="M200" s="53"/>
    </row>
    <row r="201" spans="1:13" ht="15.6" x14ac:dyDescent="0.3">
      <c r="A201" s="53"/>
      <c r="B201" s="118"/>
      <c r="C201" s="53"/>
      <c r="D201" s="110"/>
      <c r="E201" s="57" t="s">
        <v>162</v>
      </c>
      <c r="F201" s="53"/>
      <c r="G201" s="56"/>
      <c r="H201" s="53"/>
      <c r="I201" s="53"/>
      <c r="J201" s="53"/>
      <c r="K201" s="53"/>
      <c r="L201" s="53"/>
      <c r="M201" s="53"/>
    </row>
    <row r="202" spans="1:13" ht="15.6" x14ac:dyDescent="0.3">
      <c r="A202" s="53"/>
      <c r="B202" s="118"/>
      <c r="C202" s="53"/>
      <c r="D202" s="110"/>
      <c r="E202" s="57" t="s">
        <v>163</v>
      </c>
      <c r="F202" s="53"/>
      <c r="G202" s="56"/>
      <c r="H202" s="53"/>
      <c r="I202" s="53"/>
      <c r="J202" s="53"/>
      <c r="K202" s="53"/>
      <c r="L202" s="53"/>
      <c r="M202" s="53"/>
    </row>
    <row r="203" spans="1:13" ht="15.6" x14ac:dyDescent="0.3">
      <c r="A203" s="53"/>
      <c r="B203" s="118"/>
      <c r="C203" s="53"/>
      <c r="D203" s="110"/>
      <c r="E203" s="57" t="s">
        <v>164</v>
      </c>
      <c r="F203" s="53"/>
      <c r="G203" s="56"/>
      <c r="H203" s="53"/>
      <c r="I203" s="53"/>
      <c r="J203" s="53"/>
      <c r="K203" s="53"/>
      <c r="L203" s="53"/>
      <c r="M203" s="53"/>
    </row>
    <row r="204" spans="1:13" ht="15.6" x14ac:dyDescent="0.3">
      <c r="A204" s="53"/>
      <c r="B204" s="118"/>
      <c r="C204" s="53"/>
      <c r="D204" s="110"/>
      <c r="E204" s="57" t="s">
        <v>165</v>
      </c>
      <c r="F204" s="53"/>
      <c r="G204" s="56"/>
      <c r="H204" s="53"/>
      <c r="I204" s="53"/>
      <c r="J204" s="53"/>
      <c r="K204" s="53"/>
      <c r="L204" s="53"/>
      <c r="M204" s="53"/>
    </row>
    <row r="205" spans="1:13" x14ac:dyDescent="0.3">
      <c r="A205" s="53"/>
      <c r="B205" s="118"/>
      <c r="C205" s="53"/>
      <c r="D205" s="110"/>
      <c r="E205" s="59"/>
      <c r="F205" s="53"/>
      <c r="G205" s="56"/>
      <c r="H205" s="53"/>
      <c r="I205" s="53"/>
      <c r="J205" s="53"/>
      <c r="K205" s="53"/>
      <c r="L205" s="53"/>
      <c r="M205" s="53"/>
    </row>
    <row r="206" spans="1:13" ht="15.6" x14ac:dyDescent="0.3">
      <c r="A206" s="53"/>
      <c r="B206" s="118"/>
      <c r="C206" s="53"/>
      <c r="D206" s="110"/>
      <c r="E206" s="54" t="s">
        <v>166</v>
      </c>
      <c r="F206" s="53"/>
      <c r="G206" s="56"/>
      <c r="H206" s="53"/>
      <c r="I206" s="53"/>
      <c r="J206" s="53"/>
      <c r="K206" s="53"/>
      <c r="L206" s="53"/>
      <c r="M206" s="53"/>
    </row>
    <row r="207" spans="1:13" ht="15.6" x14ac:dyDescent="0.3">
      <c r="A207" s="53"/>
      <c r="B207" s="118"/>
      <c r="C207" s="53"/>
      <c r="D207" s="110"/>
      <c r="E207" s="57" t="s">
        <v>167</v>
      </c>
      <c r="F207" s="53"/>
      <c r="G207" s="56"/>
      <c r="H207" s="53"/>
      <c r="I207" s="53"/>
      <c r="J207" s="53"/>
      <c r="K207" s="53"/>
      <c r="L207" s="53"/>
      <c r="M207" s="53"/>
    </row>
    <row r="208" spans="1:13" ht="15.6" x14ac:dyDescent="0.3">
      <c r="A208" s="53"/>
      <c r="B208" s="118"/>
      <c r="C208" s="53"/>
      <c r="D208" s="110"/>
      <c r="E208" s="57" t="s">
        <v>168</v>
      </c>
      <c r="F208" s="53"/>
      <c r="G208" s="56"/>
      <c r="H208" s="53"/>
      <c r="I208" s="53"/>
      <c r="J208" s="53"/>
      <c r="K208" s="53"/>
      <c r="L208" s="53"/>
      <c r="M208" s="53"/>
    </row>
    <row r="209" spans="1:13" ht="15.6" x14ac:dyDescent="0.3">
      <c r="A209" s="53"/>
      <c r="B209" s="117" t="s">
        <v>264</v>
      </c>
      <c r="C209" s="61"/>
      <c r="D209" s="110"/>
      <c r="E209" s="57" t="s">
        <v>169</v>
      </c>
      <c r="F209" s="53"/>
      <c r="G209" s="56"/>
      <c r="H209" s="53"/>
      <c r="I209" s="53"/>
      <c r="J209" s="53"/>
      <c r="K209" s="53"/>
      <c r="L209" s="53"/>
      <c r="M209" s="53"/>
    </row>
    <row r="210" spans="1:13" ht="15.6" x14ac:dyDescent="0.3">
      <c r="A210" s="53"/>
      <c r="B210" s="117" t="s">
        <v>265</v>
      </c>
      <c r="C210" s="61"/>
      <c r="D210" s="110"/>
      <c r="E210" s="57" t="s">
        <v>170</v>
      </c>
      <c r="F210" s="53"/>
      <c r="G210" s="56"/>
      <c r="H210" s="53"/>
      <c r="I210" s="53"/>
      <c r="J210" s="53"/>
      <c r="K210" s="53"/>
      <c r="L210" s="53"/>
      <c r="M210" s="53"/>
    </row>
    <row r="211" spans="1:13" ht="33" customHeight="1" x14ac:dyDescent="0.3">
      <c r="M211" s="53"/>
    </row>
  </sheetData>
  <sheetProtection algorithmName="SHA-512" hashValue="pcTvRS0ThKii+SikZiQqVNI7qyroQzNYgjFLI07NuOuYTXWDIX+SwTaTyjXU8HMUhoOWrBd3OLvJZ4cOLQKIYQ==" saltValue="XNglsS6xqkjftxcCUZRTMA==" spinCount="100000" sheet="1" selectLockedCells="1"/>
  <mergeCells count="55">
    <mergeCell ref="K31:L35"/>
    <mergeCell ref="A125:L125"/>
    <mergeCell ref="J87:L89"/>
    <mergeCell ref="K84:L86"/>
    <mergeCell ref="J84:J86"/>
    <mergeCell ref="K81:L83"/>
    <mergeCell ref="J81:J83"/>
    <mergeCell ref="K7:L7"/>
    <mergeCell ref="K8:L8"/>
    <mergeCell ref="K18:L18"/>
    <mergeCell ref="K19:L19"/>
    <mergeCell ref="J61:J66"/>
    <mergeCell ref="K61:L66"/>
    <mergeCell ref="J48:J49"/>
    <mergeCell ref="J28:J29"/>
    <mergeCell ref="J30:J35"/>
    <mergeCell ref="K48:L49"/>
    <mergeCell ref="J50:J51"/>
    <mergeCell ref="K50:L51"/>
    <mergeCell ref="J12:J13"/>
    <mergeCell ref="K12:L13"/>
    <mergeCell ref="J14:J15"/>
    <mergeCell ref="J76:L77"/>
    <mergeCell ref="J78:J80"/>
    <mergeCell ref="K78:L80"/>
    <mergeCell ref="J54:L55"/>
    <mergeCell ref="J56:L57"/>
    <mergeCell ref="J59:L60"/>
    <mergeCell ref="J67:J73"/>
    <mergeCell ref="K67:L73"/>
    <mergeCell ref="J4:L4"/>
    <mergeCell ref="J5:J6"/>
    <mergeCell ref="K5:L6"/>
    <mergeCell ref="C3:H3"/>
    <mergeCell ref="A1:L1"/>
    <mergeCell ref="J3:L3"/>
    <mergeCell ref="K14:L15"/>
    <mergeCell ref="K9:L9"/>
    <mergeCell ref="K10:L11"/>
    <mergeCell ref="J10:J11"/>
    <mergeCell ref="J16:L17"/>
    <mergeCell ref="K29:L30"/>
    <mergeCell ref="K20:L20"/>
    <mergeCell ref="J41:J42"/>
    <mergeCell ref="K41:L42"/>
    <mergeCell ref="J43:J44"/>
    <mergeCell ref="K43:L44"/>
    <mergeCell ref="J37:J38"/>
    <mergeCell ref="K37:L38"/>
    <mergeCell ref="J39:J40"/>
    <mergeCell ref="K39:L40"/>
    <mergeCell ref="K36:L36"/>
    <mergeCell ref="K27:L27"/>
    <mergeCell ref="K28:L28"/>
    <mergeCell ref="J24:L26"/>
  </mergeCells>
  <phoneticPr fontId="17" type="noConversion"/>
  <printOptions horizontalCentered="1" verticalCentered="1"/>
  <pageMargins left="0.19685039370078741" right="0.19685039370078741" top="0.27559055118110237" bottom="0.27559055118110237" header="0.31496062992125984" footer="0.31496062992125984"/>
  <pageSetup paperSize="9" scale="38" fitToHeight="2" orientation="portrait" r:id="rId1"/>
  <rowBreaks count="1" manualBreakCount="1">
    <brk id="9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1D401-C2D7-46AE-90F2-2F4C3C1104A4}">
  <dimension ref="A1:M210"/>
  <sheetViews>
    <sheetView view="pageBreakPreview" zoomScale="70" zoomScaleNormal="70" zoomScaleSheetLayoutView="70" zoomScalePageLayoutView="55" workbookViewId="0">
      <selection activeCell="K5" sqref="K5:L6"/>
    </sheetView>
  </sheetViews>
  <sheetFormatPr baseColWidth="10" defaultRowHeight="14.4" x14ac:dyDescent="0.3"/>
  <cols>
    <col min="1" max="1" width="14" bestFit="1" customWidth="1"/>
    <col min="2" max="2" width="13.33203125" style="92" customWidth="1"/>
    <col min="3" max="3" width="80.21875" customWidth="1"/>
    <col min="4" max="4" width="12.6640625" style="105" bestFit="1" customWidth="1"/>
    <col min="5" max="5" width="13.33203125" customWidth="1"/>
    <col min="6" max="6" width="11.6640625" customWidth="1"/>
    <col min="7" max="7" width="12" style="1" bestFit="1" customWidth="1"/>
    <col min="8" max="8" width="13.33203125" customWidth="1"/>
    <col min="9" max="9" width="2.44140625" customWidth="1"/>
    <col min="10" max="10" width="27.44140625" customWidth="1"/>
    <col min="11" max="11" width="20.88671875" customWidth="1"/>
    <col min="12" max="12" width="16.109375" customWidth="1"/>
  </cols>
  <sheetData>
    <row r="1" spans="1:12" ht="18.600000000000001" x14ac:dyDescent="0.3">
      <c r="A1" s="342" t="s">
        <v>553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85"/>
    </row>
    <row r="2" spans="1:12" ht="18.600000000000001" x14ac:dyDescent="0.35">
      <c r="A2" s="137"/>
      <c r="B2" s="138" t="s">
        <v>488</v>
      </c>
      <c r="C2" s="139" t="s">
        <v>521</v>
      </c>
      <c r="D2" s="139"/>
      <c r="E2" s="139"/>
      <c r="F2" s="139"/>
      <c r="G2" s="139"/>
      <c r="H2" s="139"/>
      <c r="I2" s="139"/>
      <c r="J2" s="139"/>
      <c r="K2" s="139"/>
      <c r="L2" s="140"/>
    </row>
    <row r="3" spans="1:12" s="2" customFormat="1" ht="18.600000000000001" customHeight="1" x14ac:dyDescent="0.3">
      <c r="A3" s="141"/>
      <c r="B3" s="142"/>
      <c r="C3" s="384" t="s">
        <v>523</v>
      </c>
      <c r="D3" s="384"/>
      <c r="E3" s="384"/>
      <c r="F3" s="384"/>
      <c r="G3" s="384"/>
      <c r="H3" s="384"/>
      <c r="I3" s="205"/>
      <c r="J3" s="386" t="s">
        <v>524</v>
      </c>
      <c r="K3" s="386"/>
      <c r="L3" s="387"/>
    </row>
    <row r="4" spans="1:12" ht="72" x14ac:dyDescent="0.35">
      <c r="A4" s="137"/>
      <c r="B4" s="146" t="s">
        <v>268</v>
      </c>
      <c r="C4" s="144" t="s">
        <v>269</v>
      </c>
      <c r="D4" s="206" t="s">
        <v>270</v>
      </c>
      <c r="E4" s="207" t="s">
        <v>271</v>
      </c>
      <c r="F4" s="207" t="s">
        <v>272</v>
      </c>
      <c r="G4" s="208" t="s">
        <v>273</v>
      </c>
      <c r="H4" s="207" t="s">
        <v>274</v>
      </c>
      <c r="I4" s="194"/>
      <c r="J4" s="332" t="s">
        <v>443</v>
      </c>
      <c r="K4" s="333"/>
      <c r="L4" s="334"/>
    </row>
    <row r="5" spans="1:12" ht="18.600000000000001" customHeight="1" x14ac:dyDescent="0.35">
      <c r="A5" s="65" t="s">
        <v>171</v>
      </c>
      <c r="B5" s="76"/>
      <c r="C5" s="66" t="s">
        <v>275</v>
      </c>
      <c r="D5" s="93"/>
      <c r="E5" s="68">
        <f>SUM(E7:E120)</f>
        <v>0</v>
      </c>
      <c r="F5" s="68">
        <f>E5*0.1</f>
        <v>0</v>
      </c>
      <c r="G5" s="67"/>
      <c r="H5" s="69">
        <f>SUM(H7:H120)</f>
        <v>0</v>
      </c>
      <c r="I5" s="16"/>
      <c r="J5" s="335" t="s">
        <v>444</v>
      </c>
      <c r="K5" s="337"/>
      <c r="L5" s="338"/>
    </row>
    <row r="6" spans="1:12" ht="18.75" customHeight="1" x14ac:dyDescent="0.35">
      <c r="A6" s="268"/>
      <c r="B6" s="77" t="s">
        <v>479</v>
      </c>
      <c r="C6" s="45" t="s">
        <v>276</v>
      </c>
      <c r="D6" s="94"/>
      <c r="E6" s="45"/>
      <c r="F6" s="45"/>
      <c r="G6" s="45"/>
      <c r="H6" s="52"/>
      <c r="I6" s="16"/>
      <c r="J6" s="336"/>
      <c r="K6" s="339"/>
      <c r="L6" s="340"/>
    </row>
    <row r="7" spans="1:12" ht="55.8" x14ac:dyDescent="0.35">
      <c r="A7" s="11" t="s">
        <v>172</v>
      </c>
      <c r="B7" s="148"/>
      <c r="C7" s="149" t="s">
        <v>574</v>
      </c>
      <c r="D7" s="392">
        <v>119</v>
      </c>
      <c r="E7" s="151">
        <f t="shared" ref="E7:E15" si="0">D7*B7</f>
        <v>0</v>
      </c>
      <c r="F7" s="151">
        <f t="shared" ref="F7:F15" si="1">E7*0.1</f>
        <v>0</v>
      </c>
      <c r="G7" s="152">
        <v>5.5E-2</v>
      </c>
      <c r="H7" s="153">
        <f t="shared" ref="H7:H15" si="2">E7+F7+(E7*G7)+(F7*20/100)</f>
        <v>0</v>
      </c>
      <c r="I7" s="16"/>
      <c r="J7" s="136" t="s">
        <v>11</v>
      </c>
      <c r="K7" s="317"/>
      <c r="L7" s="317"/>
    </row>
    <row r="8" spans="1:12" ht="55.8" x14ac:dyDescent="0.35">
      <c r="A8" s="11" t="s">
        <v>173</v>
      </c>
      <c r="B8" s="209"/>
      <c r="C8" s="157" t="s">
        <v>575</v>
      </c>
      <c r="D8" s="393">
        <v>189</v>
      </c>
      <c r="E8" s="14">
        <f t="shared" si="0"/>
        <v>0</v>
      </c>
      <c r="F8" s="13">
        <f t="shared" si="1"/>
        <v>0</v>
      </c>
      <c r="G8" s="156">
        <v>5.5E-2</v>
      </c>
      <c r="H8" s="14">
        <f t="shared" si="2"/>
        <v>0</v>
      </c>
      <c r="I8" s="16"/>
      <c r="J8" s="135" t="s">
        <v>14</v>
      </c>
      <c r="K8" s="361"/>
      <c r="L8" s="362"/>
    </row>
    <row r="9" spans="1:12" s="3" customFormat="1" ht="37.200000000000003" x14ac:dyDescent="0.35">
      <c r="A9" s="11" t="s">
        <v>174</v>
      </c>
      <c r="B9" s="78"/>
      <c r="C9" s="12" t="s">
        <v>277</v>
      </c>
      <c r="D9" s="394">
        <v>19.5</v>
      </c>
      <c r="E9" s="13">
        <f t="shared" si="0"/>
        <v>0</v>
      </c>
      <c r="F9" s="14">
        <f t="shared" si="1"/>
        <v>0</v>
      </c>
      <c r="G9" s="15">
        <v>0.1</v>
      </c>
      <c r="H9" s="14">
        <f t="shared" si="2"/>
        <v>0</v>
      </c>
      <c r="I9" s="16"/>
      <c r="J9" s="136" t="s">
        <v>546</v>
      </c>
      <c r="K9" s="326"/>
      <c r="L9" s="326"/>
    </row>
    <row r="10" spans="1:12" ht="37.200000000000003" x14ac:dyDescent="0.35">
      <c r="A10" s="11" t="s">
        <v>175</v>
      </c>
      <c r="B10" s="158"/>
      <c r="C10" s="157" t="s">
        <v>280</v>
      </c>
      <c r="D10" s="393">
        <v>19.5</v>
      </c>
      <c r="E10" s="14">
        <f t="shared" si="0"/>
        <v>0</v>
      </c>
      <c r="F10" s="14">
        <f t="shared" si="1"/>
        <v>0</v>
      </c>
      <c r="G10" s="156">
        <v>0.1</v>
      </c>
      <c r="H10" s="14">
        <f t="shared" si="2"/>
        <v>0</v>
      </c>
      <c r="I10" s="16"/>
      <c r="J10" s="327" t="s">
        <v>445</v>
      </c>
      <c r="K10" s="317"/>
      <c r="L10" s="317"/>
    </row>
    <row r="11" spans="1:12" ht="18.75" customHeight="1" x14ac:dyDescent="0.35">
      <c r="A11" s="11" t="s">
        <v>176</v>
      </c>
      <c r="B11" s="158"/>
      <c r="C11" s="159" t="s">
        <v>465</v>
      </c>
      <c r="D11" s="155">
        <v>19</v>
      </c>
      <c r="E11" s="14">
        <f t="shared" si="0"/>
        <v>0</v>
      </c>
      <c r="F11" s="14">
        <f t="shared" si="1"/>
        <v>0</v>
      </c>
      <c r="G11" s="156">
        <v>5.5E-2</v>
      </c>
      <c r="H11" s="14">
        <f t="shared" si="2"/>
        <v>0</v>
      </c>
      <c r="I11" s="16"/>
      <c r="J11" s="327"/>
      <c r="K11" s="317"/>
      <c r="L11" s="317"/>
    </row>
    <row r="12" spans="1:12" ht="18.75" customHeight="1" x14ac:dyDescent="0.35">
      <c r="A12" s="11" t="s">
        <v>177</v>
      </c>
      <c r="B12" s="158"/>
      <c r="C12" s="159" t="s">
        <v>510</v>
      </c>
      <c r="D12" s="155">
        <v>8.5</v>
      </c>
      <c r="E12" s="14">
        <f t="shared" si="0"/>
        <v>0</v>
      </c>
      <c r="F12" s="14">
        <f t="shared" si="1"/>
        <v>0</v>
      </c>
      <c r="G12" s="156">
        <v>5.5E-2</v>
      </c>
      <c r="H12" s="14">
        <f t="shared" si="2"/>
        <v>0</v>
      </c>
      <c r="I12" s="16"/>
      <c r="J12" s="327" t="s">
        <v>535</v>
      </c>
      <c r="K12" s="325"/>
      <c r="L12" s="325"/>
    </row>
    <row r="13" spans="1:12" ht="18.75" customHeight="1" x14ac:dyDescent="0.35">
      <c r="A13" s="11" t="s">
        <v>489</v>
      </c>
      <c r="B13" s="158"/>
      <c r="C13" s="159" t="s">
        <v>509</v>
      </c>
      <c r="D13" s="155">
        <v>8.5</v>
      </c>
      <c r="E13" s="14">
        <f t="shared" si="0"/>
        <v>0</v>
      </c>
      <c r="F13" s="14">
        <f t="shared" si="1"/>
        <v>0</v>
      </c>
      <c r="G13" s="156">
        <v>5.5E-2</v>
      </c>
      <c r="H13" s="14">
        <f t="shared" si="2"/>
        <v>0</v>
      </c>
      <c r="I13" s="16"/>
      <c r="J13" s="327"/>
      <c r="K13" s="325"/>
      <c r="L13" s="325"/>
    </row>
    <row r="14" spans="1:12" ht="18.75" customHeight="1" x14ac:dyDescent="0.35">
      <c r="A14" s="11" t="s">
        <v>178</v>
      </c>
      <c r="B14" s="158"/>
      <c r="C14" s="159" t="s">
        <v>281</v>
      </c>
      <c r="D14" s="155">
        <v>2.9</v>
      </c>
      <c r="E14" s="14">
        <f t="shared" si="0"/>
        <v>0</v>
      </c>
      <c r="F14" s="14">
        <f t="shared" si="1"/>
        <v>0</v>
      </c>
      <c r="G14" s="156">
        <v>5.5E-2</v>
      </c>
      <c r="H14" s="14">
        <f t="shared" si="2"/>
        <v>0</v>
      </c>
      <c r="I14" s="16"/>
      <c r="J14" s="327" t="s">
        <v>536</v>
      </c>
      <c r="K14" s="325"/>
      <c r="L14" s="325"/>
    </row>
    <row r="15" spans="1:12" ht="18.75" customHeight="1" x14ac:dyDescent="0.35">
      <c r="A15" s="11" t="s">
        <v>179</v>
      </c>
      <c r="B15" s="160"/>
      <c r="C15" s="161" t="s">
        <v>583</v>
      </c>
      <c r="D15" s="162">
        <v>6.5</v>
      </c>
      <c r="E15" s="163">
        <f t="shared" si="0"/>
        <v>0</v>
      </c>
      <c r="F15" s="164">
        <f t="shared" si="1"/>
        <v>0</v>
      </c>
      <c r="G15" s="165">
        <v>5.5E-2</v>
      </c>
      <c r="H15" s="164">
        <f t="shared" si="2"/>
        <v>0</v>
      </c>
      <c r="I15" s="16"/>
      <c r="J15" s="327"/>
      <c r="K15" s="325"/>
      <c r="L15" s="325"/>
    </row>
    <row r="16" spans="1:12" ht="18.600000000000001" x14ac:dyDescent="0.35">
      <c r="A16" s="137"/>
      <c r="B16" s="266"/>
      <c r="C16" s="166"/>
      <c r="D16" s="167"/>
      <c r="E16" s="168"/>
      <c r="F16" s="168"/>
      <c r="G16" s="169"/>
      <c r="H16" s="180"/>
      <c r="I16" s="267"/>
      <c r="J16" s="319" t="s">
        <v>537</v>
      </c>
      <c r="K16" s="328"/>
      <c r="L16" s="329"/>
    </row>
    <row r="17" spans="1:12" ht="18.600000000000001" x14ac:dyDescent="0.35">
      <c r="A17" s="48"/>
      <c r="B17" s="77" t="s">
        <v>479</v>
      </c>
      <c r="C17" s="45" t="s">
        <v>508</v>
      </c>
      <c r="D17" s="94"/>
      <c r="E17" s="45"/>
      <c r="F17" s="46"/>
      <c r="G17" s="45"/>
      <c r="H17" s="47"/>
      <c r="I17" s="137"/>
      <c r="J17" s="320"/>
      <c r="K17" s="330"/>
      <c r="L17" s="331"/>
    </row>
    <row r="18" spans="1:12" ht="18.75" customHeight="1" x14ac:dyDescent="0.35">
      <c r="A18" s="11" t="s">
        <v>180</v>
      </c>
      <c r="B18" s="171"/>
      <c r="C18" s="172" t="s">
        <v>282</v>
      </c>
      <c r="D18" s="150">
        <v>4.5</v>
      </c>
      <c r="E18" s="151">
        <f t="shared" ref="E18:E23" si="3">D18*B18</f>
        <v>0</v>
      </c>
      <c r="F18" s="153">
        <f t="shared" ref="F18:F23" si="4">E18*0.1</f>
        <v>0</v>
      </c>
      <c r="G18" s="152">
        <v>5.5E-2</v>
      </c>
      <c r="H18" s="13">
        <f t="shared" ref="H18:H23" si="5">E18+F18+(E18*G18)+(F18*20/100)</f>
        <v>0</v>
      </c>
      <c r="I18" s="196"/>
      <c r="J18" s="136" t="s">
        <v>11</v>
      </c>
      <c r="K18" s="317"/>
      <c r="L18" s="317"/>
    </row>
    <row r="19" spans="1:12" ht="18.75" customHeight="1" x14ac:dyDescent="0.35">
      <c r="A19" s="11" t="s">
        <v>181</v>
      </c>
      <c r="B19" s="173"/>
      <c r="C19" s="159" t="s">
        <v>283</v>
      </c>
      <c r="D19" s="155">
        <v>4.5</v>
      </c>
      <c r="E19" s="14">
        <f t="shared" si="3"/>
        <v>0</v>
      </c>
      <c r="F19" s="14">
        <f t="shared" si="4"/>
        <v>0</v>
      </c>
      <c r="G19" s="156">
        <v>5.5E-2</v>
      </c>
      <c r="H19" s="13">
        <f t="shared" si="5"/>
        <v>0</v>
      </c>
      <c r="I19" s="195"/>
      <c r="J19" s="135" t="s">
        <v>14</v>
      </c>
      <c r="K19" s="361"/>
      <c r="L19" s="362"/>
    </row>
    <row r="20" spans="1:12" ht="18.600000000000001" x14ac:dyDescent="0.35">
      <c r="A20" s="11" t="s">
        <v>182</v>
      </c>
      <c r="B20" s="173"/>
      <c r="C20" s="159" t="s">
        <v>284</v>
      </c>
      <c r="D20" s="155">
        <v>5.5</v>
      </c>
      <c r="E20" s="14">
        <f t="shared" si="3"/>
        <v>0</v>
      </c>
      <c r="F20" s="14">
        <f t="shared" si="4"/>
        <v>0</v>
      </c>
      <c r="G20" s="156">
        <v>5.5E-2</v>
      </c>
      <c r="H20" s="13">
        <f t="shared" si="5"/>
        <v>0</v>
      </c>
      <c r="I20" s="195"/>
      <c r="J20" s="135" t="s">
        <v>446</v>
      </c>
      <c r="K20" s="313"/>
      <c r="L20" s="314"/>
    </row>
    <row r="21" spans="1:12" ht="18.75" customHeight="1" x14ac:dyDescent="0.35">
      <c r="A21" s="11" t="s">
        <v>183</v>
      </c>
      <c r="B21" s="174"/>
      <c r="C21" s="159" t="s">
        <v>285</v>
      </c>
      <c r="D21" s="155">
        <v>5.5</v>
      </c>
      <c r="E21" s="14">
        <f t="shared" si="3"/>
        <v>0</v>
      </c>
      <c r="F21" s="175">
        <f t="shared" si="4"/>
        <v>0</v>
      </c>
      <c r="G21" s="156">
        <v>5.5E-2</v>
      </c>
      <c r="H21" s="13">
        <f t="shared" si="5"/>
        <v>0</v>
      </c>
      <c r="I21" s="195"/>
      <c r="J21" s="3"/>
      <c r="K21" s="3"/>
      <c r="L21" s="3"/>
    </row>
    <row r="22" spans="1:12" ht="18.75" customHeight="1" x14ac:dyDescent="0.35">
      <c r="A22" s="11" t="s">
        <v>184</v>
      </c>
      <c r="B22" s="173"/>
      <c r="C22" s="159" t="s">
        <v>576</v>
      </c>
      <c r="D22" s="155">
        <v>36</v>
      </c>
      <c r="E22" s="14">
        <f t="shared" si="3"/>
        <v>0</v>
      </c>
      <c r="F22" s="175">
        <f t="shared" si="4"/>
        <v>0</v>
      </c>
      <c r="G22" s="156">
        <v>5.5E-2</v>
      </c>
      <c r="H22" s="13">
        <f t="shared" si="5"/>
        <v>0</v>
      </c>
      <c r="I22" s="195"/>
      <c r="J22" s="3"/>
      <c r="K22" s="3"/>
      <c r="L22" s="3"/>
    </row>
    <row r="23" spans="1:12" ht="18.75" customHeight="1" x14ac:dyDescent="0.35">
      <c r="A23" s="11" t="s">
        <v>185</v>
      </c>
      <c r="B23" s="176"/>
      <c r="C23" s="161" t="s">
        <v>577</v>
      </c>
      <c r="D23" s="177">
        <v>36</v>
      </c>
      <c r="E23" s="164">
        <f t="shared" si="3"/>
        <v>0</v>
      </c>
      <c r="F23" s="163">
        <f t="shared" si="4"/>
        <v>0</v>
      </c>
      <c r="G23" s="165">
        <v>5.5E-2</v>
      </c>
      <c r="H23" s="163">
        <f t="shared" si="5"/>
        <v>0</v>
      </c>
      <c r="I23" s="195"/>
      <c r="J23" s="3"/>
      <c r="K23" s="3"/>
      <c r="L23" s="3"/>
    </row>
    <row r="24" spans="1:12" ht="18.75" customHeight="1" x14ac:dyDescent="0.35">
      <c r="A24" s="137"/>
      <c r="B24" s="178"/>
      <c r="C24" s="137"/>
      <c r="D24" s="179"/>
      <c r="E24" s="137"/>
      <c r="F24" s="180"/>
      <c r="G24" s="181"/>
      <c r="H24" s="180"/>
      <c r="I24" s="137"/>
      <c r="J24" s="346" t="s">
        <v>448</v>
      </c>
      <c r="K24" s="347"/>
      <c r="L24" s="348"/>
    </row>
    <row r="25" spans="1:12" ht="18.75" customHeight="1" x14ac:dyDescent="0.35">
      <c r="A25" s="11" t="s">
        <v>186</v>
      </c>
      <c r="B25" s="182"/>
      <c r="C25" s="183" t="s">
        <v>286</v>
      </c>
      <c r="D25" s="150">
        <v>3</v>
      </c>
      <c r="E25" s="151">
        <f>D25*B25</f>
        <v>0</v>
      </c>
      <c r="F25" s="151">
        <f>E25*0.1</f>
        <v>0</v>
      </c>
      <c r="G25" s="152">
        <v>5.5E-2</v>
      </c>
      <c r="H25" s="151">
        <f>E25+F25+(E25*G25)+(F25*20/100)</f>
        <v>0</v>
      </c>
      <c r="I25" s="137"/>
      <c r="J25" s="402"/>
      <c r="K25" s="403"/>
      <c r="L25" s="404"/>
    </row>
    <row r="26" spans="1:12" ht="18.75" customHeight="1" x14ac:dyDescent="0.35">
      <c r="A26" s="11" t="s">
        <v>580</v>
      </c>
      <c r="B26" s="182"/>
      <c r="C26" s="183" t="s">
        <v>579</v>
      </c>
      <c r="D26" s="150">
        <v>29</v>
      </c>
      <c r="E26" s="151">
        <f>D26*B26</f>
        <v>0</v>
      </c>
      <c r="F26" s="151">
        <f>E26*0.1</f>
        <v>0</v>
      </c>
      <c r="G26" s="152">
        <v>5.5E-2</v>
      </c>
      <c r="H26" s="151">
        <f>E26+F26+(E26*G26)+(F26*20/100)</f>
        <v>0</v>
      </c>
      <c r="I26" s="137"/>
      <c r="J26" s="349"/>
      <c r="K26" s="350"/>
      <c r="L26" s="351"/>
    </row>
    <row r="27" spans="1:12" ht="18.75" customHeight="1" x14ac:dyDescent="0.35">
      <c r="A27" s="11" t="s">
        <v>257</v>
      </c>
      <c r="B27" s="184"/>
      <c r="C27" s="185" t="s">
        <v>586</v>
      </c>
      <c r="D27" s="186">
        <v>36</v>
      </c>
      <c r="E27" s="175">
        <f>D27*B27</f>
        <v>0</v>
      </c>
      <c r="F27" s="175">
        <f>E27*0.1</f>
        <v>0</v>
      </c>
      <c r="G27" s="156">
        <v>5.5E-2</v>
      </c>
      <c r="H27" s="14">
        <f>E27+F27+(E27*G27)+(F27*20/100)</f>
        <v>0</v>
      </c>
      <c r="I27" s="137"/>
      <c r="J27" s="219" t="s">
        <v>447</v>
      </c>
      <c r="K27" s="324"/>
      <c r="L27" s="324"/>
    </row>
    <row r="28" spans="1:12" ht="18.75" customHeight="1" x14ac:dyDescent="0.35">
      <c r="A28" s="11" t="s">
        <v>492</v>
      </c>
      <c r="B28" s="184"/>
      <c r="C28" s="185" t="s">
        <v>578</v>
      </c>
      <c r="D28" s="186">
        <v>24</v>
      </c>
      <c r="E28" s="175">
        <f>D28*B28</f>
        <v>0</v>
      </c>
      <c r="F28" s="175">
        <f>E28*0.1</f>
        <v>0</v>
      </c>
      <c r="G28" s="156">
        <v>5.5E-2</v>
      </c>
      <c r="H28" s="14">
        <f>E28+F28+(E28*G28)+(F28*20/100)</f>
        <v>0</v>
      </c>
      <c r="I28" s="137"/>
      <c r="J28" s="388" t="s">
        <v>538</v>
      </c>
      <c r="K28" s="323" t="s">
        <v>539</v>
      </c>
      <c r="L28" s="323"/>
    </row>
    <row r="29" spans="1:12" ht="18.75" customHeight="1" x14ac:dyDescent="0.35">
      <c r="A29" s="11" t="s">
        <v>258</v>
      </c>
      <c r="B29" s="187"/>
      <c r="C29" s="159" t="s">
        <v>585</v>
      </c>
      <c r="D29" s="155">
        <v>18</v>
      </c>
      <c r="E29" s="14">
        <f>D29*B29</f>
        <v>0</v>
      </c>
      <c r="F29" s="14">
        <f>E29*0.1</f>
        <v>0</v>
      </c>
      <c r="G29" s="156">
        <v>5.5E-2</v>
      </c>
      <c r="H29" s="14">
        <f>E29+F29+(E29*G29)+(F29*20/100)</f>
        <v>0</v>
      </c>
      <c r="I29" s="137"/>
      <c r="J29" s="389"/>
      <c r="K29" s="381"/>
      <c r="L29" s="381"/>
    </row>
    <row r="30" spans="1:12" ht="18.75" customHeight="1" x14ac:dyDescent="0.35">
      <c r="A30" s="11" t="s">
        <v>259</v>
      </c>
      <c r="B30" s="188"/>
      <c r="C30" s="189" t="s">
        <v>587</v>
      </c>
      <c r="D30" s="177">
        <v>38</v>
      </c>
      <c r="E30" s="164">
        <f>D30*B30</f>
        <v>0</v>
      </c>
      <c r="F30" s="164">
        <f>E30*0.1</f>
        <v>0</v>
      </c>
      <c r="G30" s="204">
        <v>5.5E-2</v>
      </c>
      <c r="H30" s="164">
        <f>E30+F30+(E30*G30)+(F30*20/100)</f>
        <v>0</v>
      </c>
      <c r="I30" s="137"/>
      <c r="J30" s="372" t="s">
        <v>549</v>
      </c>
      <c r="K30" s="381"/>
      <c r="L30" s="381"/>
    </row>
    <row r="31" spans="1:12" ht="18.75" customHeight="1" x14ac:dyDescent="0.35">
      <c r="A31" s="405"/>
      <c r="B31" s="406"/>
      <c r="C31" s="405"/>
      <c r="D31" s="192"/>
      <c r="E31" s="407"/>
      <c r="F31" s="407"/>
      <c r="G31" s="408"/>
      <c r="H31" s="407"/>
      <c r="I31" s="137"/>
      <c r="J31" s="372"/>
      <c r="K31" s="311"/>
      <c r="L31" s="311"/>
    </row>
    <row r="32" spans="1:12" ht="18.600000000000001" customHeight="1" x14ac:dyDescent="0.35">
      <c r="A32" s="11" t="s">
        <v>594</v>
      </c>
      <c r="B32" s="409"/>
      <c r="C32" s="11" t="s">
        <v>596</v>
      </c>
      <c r="D32" s="410">
        <v>172</v>
      </c>
      <c r="E32" s="411">
        <f>D32*B32</f>
        <v>0</v>
      </c>
      <c r="F32" s="411">
        <f t="shared" ref="F32:F33" si="6">E32*0.1</f>
        <v>0</v>
      </c>
      <c r="G32" s="412">
        <v>0.2</v>
      </c>
      <c r="H32" s="411">
        <f t="shared" ref="H32:H33" si="7">E32+F32+(E32*G32)+(F32*20/100)</f>
        <v>0</v>
      </c>
      <c r="I32" s="137"/>
      <c r="J32" s="372"/>
      <c r="K32" s="311"/>
      <c r="L32" s="311"/>
    </row>
    <row r="33" spans="1:12" ht="18.600000000000001" customHeight="1" x14ac:dyDescent="0.35">
      <c r="A33" s="11" t="s">
        <v>592</v>
      </c>
      <c r="B33" s="409"/>
      <c r="C33" s="11" t="s">
        <v>597</v>
      </c>
      <c r="D33" s="410">
        <v>38</v>
      </c>
      <c r="E33" s="411">
        <f>D33*B33</f>
        <v>0</v>
      </c>
      <c r="F33" s="411">
        <f t="shared" si="6"/>
        <v>0</v>
      </c>
      <c r="G33" s="412">
        <v>5.5E-2</v>
      </c>
      <c r="H33" s="411">
        <f t="shared" si="7"/>
        <v>0</v>
      </c>
      <c r="I33" s="137"/>
      <c r="J33" s="372"/>
      <c r="K33" s="311"/>
      <c r="L33" s="311"/>
    </row>
    <row r="34" spans="1:12" ht="18.75" customHeight="1" x14ac:dyDescent="0.35">
      <c r="A34" s="137"/>
      <c r="B34" s="191"/>
      <c r="C34" s="137"/>
      <c r="D34" s="192"/>
      <c r="E34" s="180"/>
      <c r="F34" s="180"/>
      <c r="G34" s="181"/>
      <c r="H34" s="180"/>
      <c r="I34" s="137"/>
      <c r="J34" s="372"/>
      <c r="K34" s="323" t="s">
        <v>540</v>
      </c>
      <c r="L34" s="323"/>
    </row>
    <row r="35" spans="1:12" ht="42.6" customHeight="1" x14ac:dyDescent="0.35">
      <c r="A35" s="133"/>
      <c r="B35" s="132"/>
      <c r="C35" s="45" t="s">
        <v>507</v>
      </c>
      <c r="D35" s="97"/>
      <c r="E35" s="74"/>
      <c r="F35" s="74"/>
      <c r="G35" s="75"/>
      <c r="H35" s="131"/>
      <c r="I35" s="137"/>
      <c r="J35" s="218" t="s">
        <v>551</v>
      </c>
      <c r="K35" s="390"/>
      <c r="L35" s="390"/>
    </row>
    <row r="36" spans="1:12" ht="18.75" customHeight="1" x14ac:dyDescent="0.35">
      <c r="A36" s="11" t="s">
        <v>187</v>
      </c>
      <c r="B36" s="265"/>
      <c r="C36" s="269" t="s">
        <v>581</v>
      </c>
      <c r="D36" s="186">
        <v>42</v>
      </c>
      <c r="E36" s="163">
        <f>D36*B36</f>
        <v>0</v>
      </c>
      <c r="F36" s="163">
        <f>E36*0.1</f>
        <v>0</v>
      </c>
      <c r="G36" s="165">
        <v>0.2</v>
      </c>
      <c r="H36" s="163">
        <f>E36+F36+(E36*G36)+(F36*20/100)</f>
        <v>0</v>
      </c>
      <c r="I36" s="137"/>
      <c r="J36" s="319" t="s">
        <v>541</v>
      </c>
      <c r="K36" s="317"/>
      <c r="L36" s="317"/>
    </row>
    <row r="37" spans="1:12" ht="18.75" customHeight="1" x14ac:dyDescent="0.35">
      <c r="A37" s="137"/>
      <c r="B37" s="210"/>
      <c r="C37" s="211"/>
      <c r="D37" s="212"/>
      <c r="E37" s="211"/>
      <c r="F37" s="213"/>
      <c r="G37" s="214"/>
      <c r="H37" s="213"/>
      <c r="I37" s="137"/>
      <c r="J37" s="320"/>
      <c r="K37" s="317"/>
      <c r="L37" s="317"/>
    </row>
    <row r="38" spans="1:12" ht="18.600000000000001" x14ac:dyDescent="0.35">
      <c r="A38" s="11" t="s">
        <v>188</v>
      </c>
      <c r="B38" s="184"/>
      <c r="C38" s="183" t="s">
        <v>6</v>
      </c>
      <c r="D38" s="186">
        <v>24.9</v>
      </c>
      <c r="E38" s="175">
        <f>D38*B38</f>
        <v>0</v>
      </c>
      <c r="F38" s="175">
        <f>E38*0.1</f>
        <v>0</v>
      </c>
      <c r="G38" s="254">
        <v>0.2</v>
      </c>
      <c r="H38" s="175">
        <f>E38+F38+(E38*G38)+(F38*20/100)</f>
        <v>0</v>
      </c>
      <c r="I38" s="137"/>
      <c r="J38" s="321" t="s">
        <v>542</v>
      </c>
      <c r="K38" s="317"/>
      <c r="L38" s="317"/>
    </row>
    <row r="39" spans="1:12" ht="18.600000000000001" x14ac:dyDescent="0.35">
      <c r="A39" s="11" t="s">
        <v>189</v>
      </c>
      <c r="B39" s="261"/>
      <c r="C39" s="256" t="s">
        <v>7</v>
      </c>
      <c r="D39" s="262">
        <v>29.8</v>
      </c>
      <c r="E39" s="13">
        <f>D39*B39</f>
        <v>0</v>
      </c>
      <c r="F39" s="13">
        <f>E39*0.1</f>
        <v>0</v>
      </c>
      <c r="G39" s="259">
        <v>0.2</v>
      </c>
      <c r="H39" s="190">
        <f>E39+F39+(E39*G39)+(F39*20/100)</f>
        <v>0</v>
      </c>
      <c r="I39" s="137"/>
      <c r="J39" s="322"/>
      <c r="K39" s="317"/>
      <c r="L39" s="317"/>
    </row>
    <row r="40" spans="1:12" ht="18.600000000000001" x14ac:dyDescent="0.35">
      <c r="A40" s="137"/>
      <c r="B40" s="210"/>
      <c r="C40" s="211"/>
      <c r="D40" s="212"/>
      <c r="E40" s="211"/>
      <c r="F40" s="213"/>
      <c r="G40" s="214"/>
      <c r="H40" s="213"/>
      <c r="I40" s="137"/>
      <c r="J40" s="315" t="s">
        <v>543</v>
      </c>
      <c r="K40" s="317"/>
      <c r="L40" s="317"/>
    </row>
    <row r="41" spans="1:12" ht="18.600000000000001" x14ac:dyDescent="0.35">
      <c r="A41" s="11" t="s">
        <v>190</v>
      </c>
      <c r="B41" s="184"/>
      <c r="C41" s="183" t="s">
        <v>260</v>
      </c>
      <c r="D41" s="186">
        <v>27.9</v>
      </c>
      <c r="E41" s="175">
        <f>D41*B41</f>
        <v>0</v>
      </c>
      <c r="F41" s="13">
        <f>E41*0.1</f>
        <v>0</v>
      </c>
      <c r="G41" s="254">
        <v>0.2</v>
      </c>
      <c r="H41" s="175">
        <f>E41+F41+(E41*G41)+(F41*20/100)</f>
        <v>0</v>
      </c>
      <c r="I41" s="137"/>
      <c r="J41" s="316"/>
      <c r="K41" s="317"/>
      <c r="L41" s="317"/>
    </row>
    <row r="42" spans="1:12" ht="18.600000000000001" x14ac:dyDescent="0.35">
      <c r="A42" s="11" t="s">
        <v>191</v>
      </c>
      <c r="B42" s="261"/>
      <c r="C42" s="256" t="s">
        <v>472</v>
      </c>
      <c r="D42" s="262">
        <v>39.5</v>
      </c>
      <c r="E42" s="13">
        <f>D42*B42</f>
        <v>0</v>
      </c>
      <c r="F42" s="190">
        <f>E42*0.1</f>
        <v>0</v>
      </c>
      <c r="G42" s="259">
        <v>0.2</v>
      </c>
      <c r="H42" s="190">
        <f>E42+F42+(E42*G42)+(F42*20/100)</f>
        <v>0</v>
      </c>
      <c r="I42" s="137"/>
      <c r="J42" s="318" t="s">
        <v>544</v>
      </c>
      <c r="K42" s="317"/>
      <c r="L42" s="317"/>
    </row>
    <row r="43" spans="1:12" ht="18.600000000000001" x14ac:dyDescent="0.35">
      <c r="A43" s="137"/>
      <c r="B43" s="210"/>
      <c r="C43" s="211"/>
      <c r="D43" s="212"/>
      <c r="E43" s="211"/>
      <c r="F43" s="213"/>
      <c r="G43" s="214"/>
      <c r="H43" s="213"/>
      <c r="I43" s="137"/>
      <c r="J43" s="318"/>
      <c r="K43" s="317"/>
      <c r="L43" s="317"/>
    </row>
    <row r="44" spans="1:12" ht="18.600000000000001" x14ac:dyDescent="0.35">
      <c r="A44" s="11" t="s">
        <v>192</v>
      </c>
      <c r="B44" s="184"/>
      <c r="C44" s="183" t="s">
        <v>287</v>
      </c>
      <c r="D44" s="186">
        <v>14</v>
      </c>
      <c r="E44" s="175">
        <f>D44*B44</f>
        <v>0</v>
      </c>
      <c r="F44" s="13">
        <f>E44*0.1</f>
        <v>0</v>
      </c>
      <c r="G44" s="254">
        <v>0.2</v>
      </c>
      <c r="H44" s="175">
        <f>E44+F44+(E44*G44)+(F44*20/100)</f>
        <v>0</v>
      </c>
      <c r="I44" s="137"/>
      <c r="J44" s="3"/>
      <c r="K44" s="3"/>
      <c r="L44" s="3"/>
    </row>
    <row r="45" spans="1:12" ht="18.75" customHeight="1" x14ac:dyDescent="0.35">
      <c r="A45" s="11" t="s">
        <v>193</v>
      </c>
      <c r="B45" s="187"/>
      <c r="C45" s="159" t="s">
        <v>288</v>
      </c>
      <c r="D45" s="155">
        <v>25</v>
      </c>
      <c r="E45" s="175">
        <f>D45*B45</f>
        <v>0</v>
      </c>
      <c r="F45" s="14">
        <f>E45*0.1</f>
        <v>0</v>
      </c>
      <c r="G45" s="156">
        <v>0.2</v>
      </c>
      <c r="H45" s="14">
        <f>E45+F45+(E45*G45)+(F45*20/100)</f>
        <v>0</v>
      </c>
      <c r="I45" s="137"/>
      <c r="J45" s="3"/>
      <c r="K45" s="3"/>
      <c r="L45" s="3"/>
    </row>
    <row r="46" spans="1:12" ht="18.600000000000001" x14ac:dyDescent="0.35">
      <c r="A46" s="11" t="s">
        <v>194</v>
      </c>
      <c r="B46" s="187"/>
      <c r="C46" s="159" t="s">
        <v>289</v>
      </c>
      <c r="D46" s="155">
        <v>10.5</v>
      </c>
      <c r="E46" s="175">
        <f>D46*B46</f>
        <v>0</v>
      </c>
      <c r="F46" s="14">
        <f>E46*0.1</f>
        <v>0</v>
      </c>
      <c r="G46" s="156">
        <v>0.2</v>
      </c>
      <c r="H46" s="14">
        <f>E46+F46+(E46*G46)+(F46*20/100)</f>
        <v>0</v>
      </c>
      <c r="I46" s="137"/>
      <c r="J46" s="3"/>
      <c r="K46" s="3"/>
      <c r="L46" s="3"/>
    </row>
    <row r="47" spans="1:12" ht="18.75" customHeight="1" x14ac:dyDescent="0.35">
      <c r="A47" s="11" t="s">
        <v>195</v>
      </c>
      <c r="B47" s="261"/>
      <c r="C47" s="256" t="s">
        <v>292</v>
      </c>
      <c r="D47" s="262">
        <v>12.9</v>
      </c>
      <c r="E47" s="175">
        <f>D47*B47</f>
        <v>0</v>
      </c>
      <c r="F47" s="14">
        <f>E47*0.1</f>
        <v>0</v>
      </c>
      <c r="G47" s="156">
        <v>0.2</v>
      </c>
      <c r="H47" s="14">
        <f>E47+F47+(E47*G47)+(F47*20/100)</f>
        <v>0</v>
      </c>
      <c r="I47" s="137"/>
      <c r="J47" s="335" t="s">
        <v>545</v>
      </c>
      <c r="K47" s="337"/>
      <c r="L47" s="338"/>
    </row>
    <row r="48" spans="1:12" ht="18.75" customHeight="1" x14ac:dyDescent="0.35">
      <c r="A48" s="11" t="s">
        <v>493</v>
      </c>
      <c r="B48" s="261"/>
      <c r="C48" s="256" t="s">
        <v>290</v>
      </c>
      <c r="D48" s="262">
        <v>10.5</v>
      </c>
      <c r="E48" s="190">
        <f>D48*B48</f>
        <v>0</v>
      </c>
      <c r="F48" s="13">
        <f>E48*0.1</f>
        <v>0</v>
      </c>
      <c r="G48" s="259">
        <v>0.2</v>
      </c>
      <c r="H48" s="190">
        <f>E48+F48+(E48*G48)+(F48*20/100)</f>
        <v>0</v>
      </c>
      <c r="I48" s="137"/>
      <c r="J48" s="336"/>
      <c r="K48" s="339"/>
      <c r="L48" s="340"/>
    </row>
    <row r="49" spans="1:12" ht="18.75" customHeight="1" x14ac:dyDescent="0.35">
      <c r="A49" s="137"/>
      <c r="B49" s="264"/>
      <c r="C49" s="222"/>
      <c r="D49" s="223"/>
      <c r="E49" s="222"/>
      <c r="F49" s="225"/>
      <c r="G49" s="224"/>
      <c r="H49" s="222"/>
      <c r="I49" s="137"/>
      <c r="J49" s="335" t="s">
        <v>546</v>
      </c>
      <c r="K49" s="375"/>
      <c r="L49" s="376"/>
    </row>
    <row r="50" spans="1:12" ht="18.75" customHeight="1" x14ac:dyDescent="0.35">
      <c r="A50" s="126"/>
      <c r="B50" s="77"/>
      <c r="C50" s="71" t="s">
        <v>293</v>
      </c>
      <c r="D50" s="94"/>
      <c r="E50" s="45"/>
      <c r="F50" s="46"/>
      <c r="G50" s="45"/>
      <c r="H50" s="52"/>
      <c r="I50" s="137"/>
      <c r="J50" s="336"/>
      <c r="K50" s="377"/>
      <c r="L50" s="378"/>
    </row>
    <row r="51" spans="1:12" ht="18.75" customHeight="1" x14ac:dyDescent="0.35">
      <c r="A51" s="4" t="s">
        <v>196</v>
      </c>
      <c r="B51" s="82"/>
      <c r="C51" s="26" t="s">
        <v>584</v>
      </c>
      <c r="D51" s="95">
        <v>7</v>
      </c>
      <c r="E51" s="8">
        <f>D51*B51</f>
        <v>0</v>
      </c>
      <c r="F51" s="22">
        <f>E51*0.1</f>
        <v>0</v>
      </c>
      <c r="G51" s="10">
        <v>5.5E-2</v>
      </c>
      <c r="H51" s="8">
        <f>E51+F51+(E51*G51)</f>
        <v>0</v>
      </c>
      <c r="I51" s="137"/>
      <c r="J51" s="3"/>
      <c r="K51" s="3"/>
      <c r="L51" s="3"/>
    </row>
    <row r="52" spans="1:12" ht="18.600000000000001" x14ac:dyDescent="0.35">
      <c r="A52" s="4" t="s">
        <v>261</v>
      </c>
      <c r="B52" s="85"/>
      <c r="C52" s="28" t="s">
        <v>294</v>
      </c>
      <c r="D52" s="98">
        <v>23</v>
      </c>
      <c r="E52" s="23">
        <f>D52*B52</f>
        <v>0</v>
      </c>
      <c r="F52" s="9">
        <f>E52*0.1</f>
        <v>0</v>
      </c>
      <c r="G52" s="27">
        <v>5.5E-2</v>
      </c>
      <c r="H52" s="9">
        <f>E52+F52+(E52*G52)</f>
        <v>0</v>
      </c>
      <c r="I52" s="137"/>
      <c r="J52" s="3"/>
      <c r="K52" s="3"/>
      <c r="L52" s="3"/>
    </row>
    <row r="53" spans="1:12" ht="18.75" customHeight="1" x14ac:dyDescent="0.35">
      <c r="A53" s="4" t="s">
        <v>262</v>
      </c>
      <c r="B53" s="85"/>
      <c r="C53" s="28" t="s">
        <v>296</v>
      </c>
      <c r="D53" s="262">
        <v>14</v>
      </c>
      <c r="E53" s="23">
        <f>D53*B53</f>
        <v>0</v>
      </c>
      <c r="F53" s="9">
        <f>E53*0.1</f>
        <v>0</v>
      </c>
      <c r="G53" s="27">
        <v>0.2</v>
      </c>
      <c r="H53" s="9">
        <f>E53+F53+(E53*G53)</f>
        <v>0</v>
      </c>
      <c r="I53" s="137"/>
      <c r="J53" s="346" t="s">
        <v>506</v>
      </c>
      <c r="K53" s="347"/>
      <c r="L53" s="348"/>
    </row>
    <row r="54" spans="1:12" ht="18.75" customHeight="1" x14ac:dyDescent="0.35">
      <c r="A54" s="4" t="s">
        <v>197</v>
      </c>
      <c r="B54" s="85"/>
      <c r="C54" s="62" t="s">
        <v>295</v>
      </c>
      <c r="D54" s="262">
        <v>7</v>
      </c>
      <c r="E54" s="23">
        <f>D54*B54</f>
        <v>0</v>
      </c>
      <c r="F54" s="9">
        <f>E54*0.1</f>
        <v>0</v>
      </c>
      <c r="G54" s="27">
        <v>0.2</v>
      </c>
      <c r="H54" s="9">
        <f>E54+F54+(E54*G54)</f>
        <v>0</v>
      </c>
      <c r="I54" s="137"/>
      <c r="J54" s="349"/>
      <c r="K54" s="350"/>
      <c r="L54" s="351"/>
    </row>
    <row r="55" spans="1:12" ht="18.75" customHeight="1" x14ac:dyDescent="0.35">
      <c r="A55" s="137"/>
      <c r="B55" s="264"/>
      <c r="C55" s="222"/>
      <c r="D55" s="223"/>
      <c r="E55" s="222"/>
      <c r="F55" s="225"/>
      <c r="G55" s="224"/>
      <c r="H55" s="225"/>
      <c r="I55" s="137"/>
      <c r="J55" s="354" t="s">
        <v>519</v>
      </c>
      <c r="K55" s="355"/>
      <c r="L55" s="356"/>
    </row>
    <row r="56" spans="1:12" ht="18.75" customHeight="1" x14ac:dyDescent="0.35">
      <c r="A56" s="126"/>
      <c r="B56" s="77"/>
      <c r="C56" s="45" t="s">
        <v>297</v>
      </c>
      <c r="D56" s="94"/>
      <c r="E56" s="45"/>
      <c r="F56" s="46"/>
      <c r="G56" s="45"/>
      <c r="H56" s="52"/>
      <c r="I56" s="137"/>
      <c r="J56" s="357"/>
      <c r="K56" s="358"/>
      <c r="L56" s="359"/>
    </row>
    <row r="57" spans="1:12" ht="18.75" customHeight="1" x14ac:dyDescent="0.35">
      <c r="A57" s="4" t="s">
        <v>198</v>
      </c>
      <c r="B57" s="87"/>
      <c r="C57" s="26" t="s">
        <v>298</v>
      </c>
      <c r="D57" s="248">
        <v>59</v>
      </c>
      <c r="E57" s="22">
        <f>D57*B57</f>
        <v>0</v>
      </c>
      <c r="F57" s="9">
        <f>E57*0.1</f>
        <v>0</v>
      </c>
      <c r="G57" s="25">
        <v>0.1</v>
      </c>
      <c r="H57" s="22">
        <f>E57+F57+(E57*G57)+(F57*20/100)</f>
        <v>0</v>
      </c>
      <c r="I57" s="137"/>
      <c r="J57" s="3"/>
      <c r="K57" s="3"/>
      <c r="L57" s="3"/>
    </row>
    <row r="58" spans="1:12" ht="18.75" customHeight="1" x14ac:dyDescent="0.35">
      <c r="A58" s="4" t="s">
        <v>199</v>
      </c>
      <c r="B58" s="80"/>
      <c r="C58" s="17" t="s">
        <v>299</v>
      </c>
      <c r="D58" s="255">
        <v>15</v>
      </c>
      <c r="E58" s="22">
        <f>D58*B58</f>
        <v>0</v>
      </c>
      <c r="F58" s="8">
        <f>E58*0.1</f>
        <v>0</v>
      </c>
      <c r="G58" s="10">
        <v>5.5E-2</v>
      </c>
      <c r="H58" s="8">
        <f>E58+F58+(E58*G58)+(F58*20/100)</f>
        <v>0</v>
      </c>
      <c r="I58" s="196"/>
      <c r="J58" s="3"/>
      <c r="K58" s="3"/>
      <c r="L58" s="3"/>
    </row>
    <row r="59" spans="1:12" ht="18.75" customHeight="1" x14ac:dyDescent="0.35">
      <c r="A59" s="4" t="s">
        <v>200</v>
      </c>
      <c r="B59" s="88"/>
      <c r="C59" s="28" t="s">
        <v>300</v>
      </c>
      <c r="D59" s="257">
        <v>84</v>
      </c>
      <c r="E59" s="23">
        <f>D59*B59</f>
        <v>0</v>
      </c>
      <c r="F59" s="29">
        <f>E59*0.1</f>
        <v>0</v>
      </c>
      <c r="G59" s="24">
        <v>0.1</v>
      </c>
      <c r="H59" s="23">
        <f>E59+F59+(E59*G59)+(F59*20/100)</f>
        <v>0</v>
      </c>
      <c r="I59" s="137"/>
      <c r="J59" s="323" t="s">
        <v>506</v>
      </c>
      <c r="K59" s="323"/>
      <c r="L59" s="323"/>
    </row>
    <row r="60" spans="1:12" ht="18.75" customHeight="1" x14ac:dyDescent="0.35">
      <c r="A60" s="137"/>
      <c r="B60" s="210"/>
      <c r="C60" s="211"/>
      <c r="D60" s="212"/>
      <c r="E60" s="211"/>
      <c r="F60" s="213"/>
      <c r="G60" s="214"/>
      <c r="H60" s="213"/>
      <c r="I60" s="137"/>
      <c r="J60" s="323"/>
      <c r="K60" s="323"/>
      <c r="L60" s="323"/>
    </row>
    <row r="61" spans="1:12" ht="18.75" customHeight="1" x14ac:dyDescent="0.35">
      <c r="A61" s="63"/>
      <c r="B61" s="86" t="s">
        <v>479</v>
      </c>
      <c r="C61" s="45" t="s">
        <v>301</v>
      </c>
      <c r="D61" s="99"/>
      <c r="E61" s="50"/>
      <c r="F61" s="51"/>
      <c r="G61" s="50"/>
      <c r="H61" s="64"/>
      <c r="I61" s="137"/>
      <c r="J61" s="335" t="s">
        <v>451</v>
      </c>
      <c r="K61" s="364" t="s">
        <v>450</v>
      </c>
      <c r="L61" s="365"/>
    </row>
    <row r="62" spans="1:12" ht="18.75" customHeight="1" x14ac:dyDescent="0.35">
      <c r="A62" s="4" t="s">
        <v>494</v>
      </c>
      <c r="B62" s="89"/>
      <c r="C62" s="113" t="s">
        <v>511</v>
      </c>
      <c r="D62" s="103">
        <v>15.1</v>
      </c>
      <c r="E62" s="7">
        <f t="shared" ref="E62:E68" si="8">D62*B62</f>
        <v>0</v>
      </c>
      <c r="F62" s="7">
        <f t="shared" ref="F62:F68" si="9">E62*0.1</f>
        <v>0</v>
      </c>
      <c r="G62" s="111">
        <v>0.1</v>
      </c>
      <c r="H62" s="7">
        <f t="shared" ref="H62:H68" si="10">E62+F62+(E62*G62)+(F62*20/100)</f>
        <v>0</v>
      </c>
      <c r="I62" s="137"/>
      <c r="J62" s="363"/>
      <c r="K62" s="366"/>
      <c r="L62" s="367"/>
    </row>
    <row r="63" spans="1:12" ht="18.75" customHeight="1" x14ac:dyDescent="0.35">
      <c r="A63" s="4" t="s">
        <v>201</v>
      </c>
      <c r="B63" s="79"/>
      <c r="C63" s="113" t="s">
        <v>527</v>
      </c>
      <c r="D63" s="101">
        <v>15.1</v>
      </c>
      <c r="E63" s="23">
        <f t="shared" si="8"/>
        <v>0</v>
      </c>
      <c r="F63" s="23">
        <f t="shared" si="9"/>
        <v>0</v>
      </c>
      <c r="G63" s="24">
        <v>0.1</v>
      </c>
      <c r="H63" s="23">
        <f t="shared" si="10"/>
        <v>0</v>
      </c>
      <c r="I63" s="196"/>
      <c r="J63" s="363"/>
      <c r="K63" s="366"/>
      <c r="L63" s="367"/>
    </row>
    <row r="64" spans="1:12" s="72" customFormat="1" ht="18.600000000000001" x14ac:dyDescent="0.35">
      <c r="A64" s="4" t="s">
        <v>495</v>
      </c>
      <c r="B64" s="81"/>
      <c r="C64" s="114" t="s">
        <v>582</v>
      </c>
      <c r="D64" s="102">
        <v>12.9</v>
      </c>
      <c r="E64" s="8">
        <f t="shared" si="8"/>
        <v>0</v>
      </c>
      <c r="F64" s="8">
        <f t="shared" si="9"/>
        <v>0</v>
      </c>
      <c r="G64" s="10">
        <v>0.1</v>
      </c>
      <c r="H64" s="23">
        <f t="shared" si="10"/>
        <v>0</v>
      </c>
      <c r="I64" s="198"/>
      <c r="J64" s="363"/>
      <c r="K64" s="366"/>
      <c r="L64" s="367"/>
    </row>
    <row r="65" spans="1:12" s="72" customFormat="1" ht="18.600000000000001" x14ac:dyDescent="0.35">
      <c r="A65" s="4" t="s">
        <v>468</v>
      </c>
      <c r="B65" s="79"/>
      <c r="C65" s="114" t="s">
        <v>588</v>
      </c>
      <c r="D65" s="101">
        <v>12.9</v>
      </c>
      <c r="E65" s="8">
        <f t="shared" si="8"/>
        <v>0</v>
      </c>
      <c r="F65" s="9">
        <f t="shared" si="9"/>
        <v>0</v>
      </c>
      <c r="G65" s="10">
        <v>0.1</v>
      </c>
      <c r="H65" s="23">
        <f t="shared" si="10"/>
        <v>0</v>
      </c>
      <c r="I65" s="199"/>
      <c r="J65" s="363"/>
      <c r="K65" s="366"/>
      <c r="L65" s="367"/>
    </row>
    <row r="66" spans="1:12" s="72" customFormat="1" ht="18.600000000000001" x14ac:dyDescent="0.35">
      <c r="A66" s="4" t="s">
        <v>460</v>
      </c>
      <c r="B66" s="79"/>
      <c r="C66" s="115" t="s">
        <v>589</v>
      </c>
      <c r="D66" s="102">
        <v>12.9</v>
      </c>
      <c r="E66" s="8">
        <f t="shared" si="8"/>
        <v>0</v>
      </c>
      <c r="F66" s="23">
        <f t="shared" si="9"/>
        <v>0</v>
      </c>
      <c r="G66" s="10">
        <v>0.1</v>
      </c>
      <c r="H66" s="23">
        <f t="shared" si="10"/>
        <v>0</v>
      </c>
      <c r="I66" s="199"/>
      <c r="J66" s="336"/>
      <c r="K66" s="368"/>
      <c r="L66" s="369"/>
    </row>
    <row r="67" spans="1:12" s="72" customFormat="1" ht="18.600000000000001" x14ac:dyDescent="0.35">
      <c r="A67" s="270" t="s">
        <v>224</v>
      </c>
      <c r="B67" s="271"/>
      <c r="C67" s="272" t="s">
        <v>590</v>
      </c>
      <c r="D67" s="101">
        <v>12.9</v>
      </c>
      <c r="E67" s="273">
        <f t="shared" si="8"/>
        <v>0</v>
      </c>
      <c r="F67" s="274">
        <f t="shared" si="9"/>
        <v>0</v>
      </c>
      <c r="G67" s="275">
        <v>0.1</v>
      </c>
      <c r="H67" s="276">
        <f t="shared" si="10"/>
        <v>0</v>
      </c>
      <c r="I67" s="199"/>
      <c r="J67" s="335" t="s">
        <v>452</v>
      </c>
      <c r="K67" s="354" t="s">
        <v>453</v>
      </c>
      <c r="L67" s="356"/>
    </row>
    <row r="68" spans="1:12" s="125" customFormat="1" ht="19.2" customHeight="1" x14ac:dyDescent="0.35">
      <c r="A68" s="11" t="s">
        <v>263</v>
      </c>
      <c r="B68" s="188"/>
      <c r="C68" s="277" t="s">
        <v>591</v>
      </c>
      <c r="D68" s="102">
        <v>12.9</v>
      </c>
      <c r="E68" s="163">
        <f t="shared" si="8"/>
        <v>0</v>
      </c>
      <c r="F68" s="163">
        <f t="shared" si="9"/>
        <v>0</v>
      </c>
      <c r="G68" s="165">
        <v>0.1</v>
      </c>
      <c r="H68" s="163">
        <f t="shared" si="10"/>
        <v>0</v>
      </c>
      <c r="I68" s="200"/>
      <c r="J68" s="363"/>
      <c r="K68" s="382"/>
      <c r="L68" s="383"/>
    </row>
    <row r="69" spans="1:12" ht="18.600000000000001" customHeight="1" x14ac:dyDescent="0.35">
      <c r="A69" s="137"/>
      <c r="B69" s="239"/>
      <c r="C69" s="278" t="s">
        <v>525</v>
      </c>
      <c r="D69" s="279"/>
      <c r="E69" s="280"/>
      <c r="F69" s="281"/>
      <c r="G69" s="224"/>
      <c r="H69" s="225"/>
      <c r="I69" s="267"/>
      <c r="J69" s="363"/>
      <c r="K69" s="382"/>
      <c r="L69" s="383"/>
    </row>
    <row r="70" spans="1:12" ht="18.600000000000001" x14ac:dyDescent="0.35">
      <c r="A70" s="304"/>
      <c r="B70" s="305"/>
      <c r="C70" s="306"/>
      <c r="D70" s="250"/>
      <c r="E70" s="306"/>
      <c r="F70" s="307"/>
      <c r="G70" s="306"/>
      <c r="H70" s="307"/>
      <c r="I70" s="137"/>
      <c r="J70" s="363"/>
      <c r="K70" s="382"/>
      <c r="L70" s="383"/>
    </row>
    <row r="71" spans="1:12" ht="18.600000000000001" x14ac:dyDescent="0.35">
      <c r="A71" s="137"/>
      <c r="B71" s="191"/>
      <c r="C71" s="308"/>
      <c r="D71" s="179"/>
      <c r="E71" s="180"/>
      <c r="F71" s="180"/>
      <c r="G71" s="181"/>
      <c r="H71" s="180"/>
      <c r="I71" s="137"/>
      <c r="J71" s="363"/>
      <c r="K71" s="382"/>
      <c r="L71" s="383"/>
    </row>
    <row r="72" spans="1:12" ht="18.600000000000001" x14ac:dyDescent="0.35">
      <c r="A72" s="137"/>
      <c r="B72" s="191"/>
      <c r="C72" s="308"/>
      <c r="D72" s="179"/>
      <c r="E72" s="180"/>
      <c r="F72" s="180"/>
      <c r="G72" s="181"/>
      <c r="H72" s="180"/>
      <c r="I72" s="137"/>
      <c r="J72" s="363"/>
      <c r="K72" s="382"/>
      <c r="L72" s="383"/>
    </row>
    <row r="73" spans="1:12" ht="18.600000000000001" x14ac:dyDescent="0.35">
      <c r="A73" s="137"/>
      <c r="B73" s="191"/>
      <c r="C73" s="308"/>
      <c r="D73" s="179"/>
      <c r="E73" s="180"/>
      <c r="F73" s="180"/>
      <c r="G73" s="181"/>
      <c r="H73" s="180"/>
      <c r="I73" s="137"/>
      <c r="J73" s="336"/>
      <c r="K73" s="357"/>
      <c r="L73" s="359"/>
    </row>
    <row r="74" spans="1:12" ht="18.600000000000001" x14ac:dyDescent="0.35">
      <c r="A74" s="137"/>
      <c r="B74" s="191"/>
      <c r="C74" s="308"/>
      <c r="D74" s="179"/>
      <c r="E74" s="180"/>
      <c r="F74" s="180"/>
      <c r="G74" s="181"/>
      <c r="H74" s="180"/>
      <c r="I74" s="137"/>
      <c r="J74" s="137"/>
      <c r="K74" s="137"/>
      <c r="L74" s="137"/>
    </row>
    <row r="75" spans="1:12" ht="18.75" customHeight="1" x14ac:dyDescent="0.35">
      <c r="A75" s="141"/>
      <c r="B75" s="178"/>
      <c r="C75" s="309"/>
      <c r="D75" s="250"/>
      <c r="E75" s="141"/>
      <c r="F75" s="251"/>
      <c r="G75" s="252"/>
      <c r="H75" s="253"/>
      <c r="I75" s="137"/>
      <c r="J75" s="346" t="s">
        <v>454</v>
      </c>
      <c r="K75" s="347"/>
      <c r="L75" s="348"/>
    </row>
    <row r="76" spans="1:12" ht="18.75" customHeight="1" x14ac:dyDescent="0.35">
      <c r="A76" s="141"/>
      <c r="B76" s="178"/>
      <c r="C76" s="284"/>
      <c r="D76" s="250"/>
      <c r="E76" s="141"/>
      <c r="F76" s="251"/>
      <c r="G76" s="252"/>
      <c r="H76" s="253"/>
      <c r="I76" s="201"/>
      <c r="J76" s="349"/>
      <c r="K76" s="350"/>
      <c r="L76" s="351"/>
    </row>
    <row r="77" spans="1:12" s="2" customFormat="1" ht="18.75" customHeight="1" x14ac:dyDescent="0.35">
      <c r="A77" s="166"/>
      <c r="B77" s="178"/>
      <c r="C77" s="244"/>
      <c r="D77" s="179"/>
      <c r="E77" s="137"/>
      <c r="F77" s="180"/>
      <c r="G77" s="181"/>
      <c r="H77" s="3"/>
      <c r="I77" s="141"/>
      <c r="J77" s="352" t="s">
        <v>455</v>
      </c>
      <c r="K77" s="353"/>
      <c r="L77" s="353"/>
    </row>
    <row r="78" spans="1:12" s="2" customFormat="1" ht="18.75" customHeight="1" x14ac:dyDescent="0.35">
      <c r="A78" s="126"/>
      <c r="B78" s="77" t="s">
        <v>479</v>
      </c>
      <c r="C78" s="50" t="s">
        <v>302</v>
      </c>
      <c r="D78" s="94"/>
      <c r="E78" s="45"/>
      <c r="F78" s="46"/>
      <c r="G78" s="45"/>
      <c r="H78" s="52"/>
      <c r="I78" s="202"/>
      <c r="J78" s="352"/>
      <c r="K78" s="353"/>
      <c r="L78" s="353"/>
    </row>
    <row r="79" spans="1:12" ht="18.600000000000001" x14ac:dyDescent="0.35">
      <c r="A79" s="11" t="s">
        <v>202</v>
      </c>
      <c r="B79" s="245"/>
      <c r="C79" s="183" t="s">
        <v>305</v>
      </c>
      <c r="D79" s="103">
        <v>39.5</v>
      </c>
      <c r="E79" s="285">
        <f t="shared" ref="E79:E84" si="11">D79*B79</f>
        <v>0</v>
      </c>
      <c r="F79" s="153">
        <f t="shared" ref="F79:F85" si="12">E79*0.1</f>
        <v>0</v>
      </c>
      <c r="G79" s="152">
        <v>0.1</v>
      </c>
      <c r="H79" s="151">
        <f t="shared" ref="H79:H85" si="13">E79+F79+(E79*G79)+(F79*20/100)</f>
        <v>0</v>
      </c>
      <c r="I79" s="137"/>
      <c r="J79" s="352"/>
      <c r="K79" s="353"/>
      <c r="L79" s="353"/>
    </row>
    <row r="80" spans="1:12" ht="18.75" customHeight="1" x14ac:dyDescent="0.35">
      <c r="A80" s="11" t="s">
        <v>203</v>
      </c>
      <c r="B80" s="173"/>
      <c r="C80" s="159" t="s">
        <v>306</v>
      </c>
      <c r="D80" s="101">
        <v>58.5</v>
      </c>
      <c r="E80" s="240">
        <f t="shared" si="11"/>
        <v>0</v>
      </c>
      <c r="F80" s="190">
        <f t="shared" si="12"/>
        <v>0</v>
      </c>
      <c r="G80" s="156">
        <v>0.1</v>
      </c>
      <c r="H80" s="14">
        <f t="shared" si="13"/>
        <v>0</v>
      </c>
      <c r="I80" s="137"/>
      <c r="J80" s="352" t="s">
        <v>33</v>
      </c>
      <c r="K80" s="353"/>
      <c r="L80" s="353"/>
    </row>
    <row r="81" spans="1:12" ht="18.600000000000001" x14ac:dyDescent="0.35">
      <c r="A81" s="11" t="s">
        <v>204</v>
      </c>
      <c r="B81" s="286"/>
      <c r="C81" s="189" t="s">
        <v>307</v>
      </c>
      <c r="D81" s="104">
        <v>29.5</v>
      </c>
      <c r="E81" s="168">
        <f t="shared" si="11"/>
        <v>0</v>
      </c>
      <c r="F81" s="164">
        <f t="shared" si="12"/>
        <v>0</v>
      </c>
      <c r="G81" s="165">
        <v>0.1</v>
      </c>
      <c r="H81" s="163">
        <f t="shared" si="13"/>
        <v>0</v>
      </c>
      <c r="I81" s="137"/>
      <c r="J81" s="352"/>
      <c r="K81" s="353"/>
      <c r="L81" s="353"/>
    </row>
    <row r="82" spans="1:12" ht="18.75" customHeight="1" x14ac:dyDescent="0.35">
      <c r="A82" s="287"/>
      <c r="B82" s="288"/>
      <c r="C82" s="287"/>
      <c r="D82" s="179"/>
      <c r="E82" s="289"/>
      <c r="F82" s="289"/>
      <c r="G82" s="290"/>
      <c r="H82" s="289"/>
      <c r="I82" s="201"/>
      <c r="J82" s="352"/>
      <c r="K82" s="353"/>
      <c r="L82" s="353"/>
    </row>
    <row r="83" spans="1:12" ht="18.75" customHeight="1" x14ac:dyDescent="0.35">
      <c r="A83" s="137"/>
      <c r="B83" s="191"/>
      <c r="C83" s="137"/>
      <c r="D83" s="179"/>
      <c r="E83" s="180"/>
      <c r="F83" s="180"/>
      <c r="G83" s="181"/>
      <c r="H83" s="180"/>
      <c r="I83" s="137"/>
      <c r="J83" s="391" t="s">
        <v>456</v>
      </c>
      <c r="K83" s="353"/>
      <c r="L83" s="353"/>
    </row>
    <row r="84" spans="1:12" ht="18.75" customHeight="1" x14ac:dyDescent="0.35">
      <c r="A84" s="11" t="s">
        <v>205</v>
      </c>
      <c r="B84" s="245"/>
      <c r="C84" s="183" t="s">
        <v>303</v>
      </c>
      <c r="D84" s="103">
        <v>76.900000000000006</v>
      </c>
      <c r="E84" s="285">
        <f t="shared" si="11"/>
        <v>0</v>
      </c>
      <c r="F84" s="153">
        <f t="shared" si="12"/>
        <v>0</v>
      </c>
      <c r="G84" s="246">
        <v>0.1</v>
      </c>
      <c r="H84" s="247">
        <f t="shared" si="13"/>
        <v>0</v>
      </c>
      <c r="I84" s="137"/>
      <c r="J84" s="391"/>
      <c r="K84" s="353"/>
      <c r="L84" s="353"/>
    </row>
    <row r="85" spans="1:12" ht="18.75" customHeight="1" x14ac:dyDescent="0.35">
      <c r="A85" s="11" t="s">
        <v>206</v>
      </c>
      <c r="B85" s="286"/>
      <c r="C85" s="189" t="s">
        <v>304</v>
      </c>
      <c r="D85" s="112">
        <v>89.5</v>
      </c>
      <c r="E85" s="164">
        <f>D85*B85</f>
        <v>0</v>
      </c>
      <c r="F85" s="164">
        <f t="shared" si="12"/>
        <v>0</v>
      </c>
      <c r="G85" s="291">
        <v>0.1</v>
      </c>
      <c r="H85" s="292">
        <f t="shared" si="13"/>
        <v>0</v>
      </c>
      <c r="I85" s="137"/>
      <c r="J85" s="391"/>
      <c r="K85" s="353"/>
      <c r="L85" s="353"/>
    </row>
    <row r="86" spans="1:12" ht="18.75" customHeight="1" x14ac:dyDescent="0.35">
      <c r="A86" s="137"/>
      <c r="B86" s="191"/>
      <c r="C86" s="137"/>
      <c r="D86" s="179"/>
      <c r="E86" s="137"/>
      <c r="F86" s="180"/>
      <c r="G86" s="181"/>
      <c r="H86" s="180"/>
      <c r="I86" s="137"/>
      <c r="J86" s="380" t="s">
        <v>458</v>
      </c>
      <c r="K86" s="380"/>
      <c r="L86" s="380"/>
    </row>
    <row r="87" spans="1:12" ht="18.75" customHeight="1" x14ac:dyDescent="0.35">
      <c r="A87" s="137"/>
      <c r="B87" s="191"/>
      <c r="C87" s="137"/>
      <c r="D87" s="179"/>
      <c r="E87" s="180"/>
      <c r="F87" s="180"/>
      <c r="G87" s="181"/>
      <c r="H87" s="180"/>
      <c r="I87" s="137"/>
      <c r="J87" s="380"/>
      <c r="K87" s="380"/>
      <c r="L87" s="380"/>
    </row>
    <row r="88" spans="1:12" ht="18.75" customHeight="1" x14ac:dyDescent="0.35">
      <c r="A88" s="137"/>
      <c r="B88" s="191"/>
      <c r="C88" s="137"/>
      <c r="D88" s="179"/>
      <c r="E88" s="137"/>
      <c r="F88" s="180"/>
      <c r="G88" s="181"/>
      <c r="H88" s="180"/>
      <c r="I88" s="137"/>
      <c r="J88" s="380"/>
      <c r="K88" s="380"/>
      <c r="L88" s="380"/>
    </row>
    <row r="89" spans="1:12" ht="18.75" customHeight="1" x14ac:dyDescent="0.35">
      <c r="A89" s="137"/>
      <c r="B89" s="191"/>
      <c r="C89" s="137"/>
      <c r="D89" s="179"/>
      <c r="E89" s="137"/>
      <c r="F89" s="180"/>
      <c r="G89" s="181"/>
      <c r="H89" s="180"/>
      <c r="I89" s="137"/>
      <c r="J89" s="137"/>
      <c r="K89" s="137"/>
      <c r="L89" s="137"/>
    </row>
    <row r="90" spans="1:12" ht="18.75" customHeight="1" x14ac:dyDescent="0.35">
      <c r="A90" s="126"/>
      <c r="B90" s="77" t="s">
        <v>479</v>
      </c>
      <c r="C90" s="45" t="s">
        <v>484</v>
      </c>
      <c r="D90" s="94"/>
      <c r="E90" s="45"/>
      <c r="F90" s="46"/>
      <c r="G90" s="45"/>
      <c r="H90" s="52"/>
      <c r="I90" s="137"/>
      <c r="J90" s="137"/>
      <c r="K90" s="137"/>
      <c r="L90" s="137"/>
    </row>
    <row r="91" spans="1:12" ht="18.600000000000001" x14ac:dyDescent="0.35">
      <c r="A91" s="4" t="s">
        <v>207</v>
      </c>
      <c r="B91" s="89"/>
      <c r="C91" s="70" t="s">
        <v>505</v>
      </c>
      <c r="D91" s="103">
        <v>65</v>
      </c>
      <c r="E91" s="5">
        <f>D91*B91</f>
        <v>0</v>
      </c>
      <c r="F91" s="7">
        <f>E91*0.1</f>
        <v>0</v>
      </c>
      <c r="G91" s="231">
        <v>0.1</v>
      </c>
      <c r="H91" s="232">
        <f>E91+F91+(E91*G91)+(F91*20/100)</f>
        <v>0</v>
      </c>
      <c r="I91" s="137"/>
      <c r="J91" s="137"/>
      <c r="K91" s="137"/>
      <c r="L91" s="137"/>
    </row>
    <row r="92" spans="1:12" ht="18.600000000000001" x14ac:dyDescent="0.35">
      <c r="A92" s="4" t="s">
        <v>209</v>
      </c>
      <c r="B92" s="80"/>
      <c r="C92" s="17" t="s">
        <v>504</v>
      </c>
      <c r="D92" s="101">
        <v>65</v>
      </c>
      <c r="E92" s="8">
        <f>D92*B92</f>
        <v>0</v>
      </c>
      <c r="F92" s="23">
        <f>E92*0.1</f>
        <v>0</v>
      </c>
      <c r="G92" s="35">
        <v>0.1</v>
      </c>
      <c r="H92" s="32">
        <f>E92+F92+(E92*G92)+(F92*20/100)</f>
        <v>0</v>
      </c>
      <c r="I92" s="137"/>
      <c r="J92" s="137"/>
      <c r="K92" s="137"/>
      <c r="L92" s="137"/>
    </row>
    <row r="93" spans="1:12" ht="18.75" customHeight="1" x14ac:dyDescent="0.35">
      <c r="A93" s="4" t="s">
        <v>208</v>
      </c>
      <c r="B93" s="80"/>
      <c r="C93" s="17" t="s">
        <v>308</v>
      </c>
      <c r="D93" s="101">
        <v>67.900000000000006</v>
      </c>
      <c r="E93" s="8">
        <f>D93*B93</f>
        <v>0</v>
      </c>
      <c r="F93" s="8">
        <f>E93*0.1</f>
        <v>0</v>
      </c>
      <c r="G93" s="35">
        <v>0.1</v>
      </c>
      <c r="H93" s="32">
        <f>E93+F93+(E93*G93)+(F93*20/100)</f>
        <v>0</v>
      </c>
      <c r="I93" s="137"/>
      <c r="J93" s="137"/>
      <c r="K93" s="137"/>
      <c r="L93" s="137"/>
    </row>
    <row r="94" spans="1:12" ht="18.75" customHeight="1" x14ac:dyDescent="0.35">
      <c r="A94" s="4" t="s">
        <v>230</v>
      </c>
      <c r="B94" s="241"/>
      <c r="C94" s="62" t="s">
        <v>309</v>
      </c>
      <c r="D94" s="104">
        <v>64.900000000000006</v>
      </c>
      <c r="E94" s="19">
        <f>D94*B94</f>
        <v>0</v>
      </c>
      <c r="F94" s="20">
        <f>E94*0.1</f>
        <v>0</v>
      </c>
      <c r="G94" s="235">
        <v>0.1</v>
      </c>
      <c r="H94" s="236">
        <f>E94+F94+(E94*G94)+(F94*20/100)</f>
        <v>0</v>
      </c>
      <c r="I94" s="137"/>
      <c r="J94" s="137"/>
      <c r="K94" s="137"/>
      <c r="L94" s="137"/>
    </row>
    <row r="95" spans="1:12" ht="18.75" customHeight="1" x14ac:dyDescent="0.35">
      <c r="A95" s="137"/>
      <c r="B95" s="191"/>
      <c r="C95" s="293" t="s">
        <v>526</v>
      </c>
      <c r="D95" s="179"/>
      <c r="E95" s="180"/>
      <c r="F95" s="180"/>
      <c r="G95" s="181"/>
      <c r="H95" s="180"/>
      <c r="I95" s="137"/>
      <c r="J95" s="137"/>
      <c r="K95" s="137"/>
      <c r="L95" s="137"/>
    </row>
    <row r="96" spans="1:12" ht="18.75" customHeight="1" x14ac:dyDescent="0.35">
      <c r="A96" s="11" t="s">
        <v>496</v>
      </c>
      <c r="B96" s="245"/>
      <c r="C96" s="183" t="s">
        <v>513</v>
      </c>
      <c r="D96" s="103">
        <v>15</v>
      </c>
      <c r="E96" s="151">
        <f>D96*B96</f>
        <v>0</v>
      </c>
      <c r="F96" s="151">
        <f>E96*0.1</f>
        <v>0</v>
      </c>
      <c r="G96" s="246">
        <v>0.1</v>
      </c>
      <c r="H96" s="247">
        <f>E96+F96+(E96*G96)+(F96*20/100)</f>
        <v>0</v>
      </c>
      <c r="I96" s="137"/>
      <c r="J96" s="137"/>
      <c r="K96" s="137"/>
      <c r="L96" s="137"/>
    </row>
    <row r="97" spans="1:12" ht="18.75" customHeight="1" x14ac:dyDescent="0.35">
      <c r="A97" s="11" t="s">
        <v>210</v>
      </c>
      <c r="B97" s="173"/>
      <c r="C97" s="159" t="s">
        <v>514</v>
      </c>
      <c r="D97" s="100">
        <v>29</v>
      </c>
      <c r="E97" s="175">
        <f>D97*B97</f>
        <v>0</v>
      </c>
      <c r="F97" s="14">
        <f>E97*0.1</f>
        <v>0</v>
      </c>
      <c r="G97" s="282">
        <v>0.1</v>
      </c>
      <c r="H97" s="283">
        <f>E97+F97+(E97*G97)+(F97*20/100)</f>
        <v>0</v>
      </c>
      <c r="I97" s="137"/>
      <c r="J97" s="137"/>
      <c r="K97" s="137"/>
      <c r="L97" s="137"/>
    </row>
    <row r="98" spans="1:12" ht="18.75" customHeight="1" x14ac:dyDescent="0.35">
      <c r="A98" s="11" t="s">
        <v>211</v>
      </c>
      <c r="B98" s="173"/>
      <c r="C98" s="159" t="s">
        <v>515</v>
      </c>
      <c r="D98" s="100">
        <v>65</v>
      </c>
      <c r="E98" s="175">
        <f>D98*B98</f>
        <v>0</v>
      </c>
      <c r="F98" s="14">
        <f>E98*0.1</f>
        <v>0</v>
      </c>
      <c r="G98" s="282">
        <v>0.1</v>
      </c>
      <c r="H98" s="283">
        <f>E98+F98+(E98*G98)+(F98*20/100)</f>
        <v>0</v>
      </c>
      <c r="I98" s="137"/>
      <c r="J98" s="137"/>
      <c r="K98" s="137"/>
      <c r="L98" s="137"/>
    </row>
    <row r="99" spans="1:12" ht="18.75" customHeight="1" x14ac:dyDescent="0.35">
      <c r="A99" s="11" t="s">
        <v>212</v>
      </c>
      <c r="B99" s="173"/>
      <c r="C99" s="159" t="s">
        <v>517</v>
      </c>
      <c r="D99" s="100">
        <v>74.5</v>
      </c>
      <c r="E99" s="175">
        <f>D99*B99</f>
        <v>0</v>
      </c>
      <c r="F99" s="14">
        <f>E99*0.1</f>
        <v>0</v>
      </c>
      <c r="G99" s="282">
        <v>0.1</v>
      </c>
      <c r="H99" s="283">
        <f>E99+F99+(E99*G99)+(F99*20/100)</f>
        <v>0</v>
      </c>
      <c r="I99" s="137"/>
      <c r="J99" s="137"/>
      <c r="K99" s="137"/>
      <c r="L99" s="137"/>
    </row>
    <row r="100" spans="1:12" ht="18.75" customHeight="1" x14ac:dyDescent="0.35">
      <c r="A100" s="11" t="s">
        <v>213</v>
      </c>
      <c r="B100" s="286"/>
      <c r="C100" s="189" t="s">
        <v>516</v>
      </c>
      <c r="D100" s="112">
        <v>68</v>
      </c>
      <c r="E100" s="163">
        <f>D100*B100</f>
        <v>0</v>
      </c>
      <c r="F100" s="164">
        <f>E100*0.1</f>
        <v>0</v>
      </c>
      <c r="G100" s="291">
        <v>0.1</v>
      </c>
      <c r="H100" s="292">
        <f>E100+F100+(E100*G100)+(F100*20/100)</f>
        <v>0</v>
      </c>
      <c r="I100" s="137"/>
      <c r="J100" s="137"/>
      <c r="K100" s="137"/>
      <c r="L100" s="137"/>
    </row>
    <row r="101" spans="1:12" ht="18.75" customHeight="1" x14ac:dyDescent="0.35">
      <c r="A101" s="222"/>
      <c r="B101" s="239"/>
      <c r="C101" s="222"/>
      <c r="D101" s="223"/>
      <c r="E101" s="222"/>
      <c r="F101" s="225"/>
      <c r="G101" s="224"/>
      <c r="H101" s="225"/>
      <c r="I101" s="137"/>
      <c r="J101" s="137"/>
      <c r="K101" s="137"/>
      <c r="L101" s="137"/>
    </row>
    <row r="102" spans="1:12" ht="18.600000000000001" x14ac:dyDescent="0.35">
      <c r="A102" s="126"/>
      <c r="B102" s="77" t="s">
        <v>479</v>
      </c>
      <c r="C102" s="50" t="s">
        <v>310</v>
      </c>
      <c r="D102" s="94"/>
      <c r="E102" s="45"/>
      <c r="F102" s="46"/>
      <c r="G102" s="45"/>
      <c r="H102" s="52"/>
      <c r="I102" s="137"/>
      <c r="J102" s="137"/>
      <c r="K102" s="137"/>
      <c r="L102" s="137"/>
    </row>
    <row r="103" spans="1:12" ht="18.600000000000001" x14ac:dyDescent="0.35">
      <c r="A103" s="4" t="s">
        <v>214</v>
      </c>
      <c r="B103" s="91"/>
      <c r="C103" s="18" t="s">
        <v>311</v>
      </c>
      <c r="D103" s="104">
        <v>32</v>
      </c>
      <c r="E103" s="19">
        <f>D103*B103</f>
        <v>0</v>
      </c>
      <c r="F103" s="20">
        <f>E103*0.1</f>
        <v>0</v>
      </c>
      <c r="G103" s="21">
        <v>5.5E-2</v>
      </c>
      <c r="H103" s="19">
        <f>E103+F103+(E103*G103)+(F103*20/100)</f>
        <v>0</v>
      </c>
      <c r="I103" s="137"/>
      <c r="J103" s="137"/>
      <c r="K103" s="137"/>
      <c r="L103" s="137"/>
    </row>
    <row r="104" spans="1:12" ht="18.600000000000001" x14ac:dyDescent="0.35">
      <c r="A104" s="3"/>
      <c r="B104" s="215"/>
      <c r="C104" s="3"/>
      <c r="D104" s="216"/>
      <c r="E104" s="3"/>
      <c r="F104" s="3"/>
      <c r="G104" s="3"/>
      <c r="H104" s="3"/>
      <c r="I104" s="137"/>
      <c r="J104" s="137"/>
      <c r="K104" s="137"/>
      <c r="L104" s="137"/>
    </row>
    <row r="105" spans="1:12" ht="18.600000000000001" x14ac:dyDescent="0.35">
      <c r="A105" s="126"/>
      <c r="B105" s="77" t="s">
        <v>479</v>
      </c>
      <c r="C105" s="45" t="s">
        <v>312</v>
      </c>
      <c r="D105" s="94"/>
      <c r="E105" s="45"/>
      <c r="F105" s="46"/>
      <c r="G105" s="45"/>
      <c r="H105" s="52"/>
      <c r="I105" s="196"/>
      <c r="J105" s="137"/>
      <c r="K105" s="137"/>
      <c r="L105" s="137"/>
    </row>
    <row r="106" spans="1:12" ht="18.600000000000001" x14ac:dyDescent="0.35">
      <c r="A106" s="4" t="s">
        <v>215</v>
      </c>
      <c r="B106" s="228"/>
      <c r="C106" s="229" t="s">
        <v>313</v>
      </c>
      <c r="D106" s="103">
        <v>5.9</v>
      </c>
      <c r="E106" s="232">
        <f t="shared" ref="E106:E120" si="14">D106*B106</f>
        <v>0</v>
      </c>
      <c r="F106" s="7">
        <f t="shared" ref="F106:F120" si="15">E106*0.1</f>
        <v>0</v>
      </c>
      <c r="G106" s="6">
        <v>0.2</v>
      </c>
      <c r="H106" s="5">
        <f t="shared" ref="H106:H120" si="16">E106+F106+(E106*G106)+(F106*20/100)</f>
        <v>0</v>
      </c>
      <c r="I106" s="137"/>
      <c r="J106" s="137"/>
      <c r="K106" s="137"/>
      <c r="L106" s="137"/>
    </row>
    <row r="107" spans="1:12" ht="18.600000000000001" x14ac:dyDescent="0.35">
      <c r="A107" s="4" t="s">
        <v>216</v>
      </c>
      <c r="B107" s="79"/>
      <c r="C107" s="37" t="s">
        <v>314</v>
      </c>
      <c r="D107" s="101">
        <v>5.9</v>
      </c>
      <c r="E107" s="34">
        <f t="shared" si="14"/>
        <v>0</v>
      </c>
      <c r="F107" s="8">
        <f t="shared" si="15"/>
        <v>0</v>
      </c>
      <c r="G107" s="25">
        <v>0.2</v>
      </c>
      <c r="H107" s="22">
        <f t="shared" si="16"/>
        <v>0</v>
      </c>
      <c r="I107" s="201"/>
      <c r="J107" s="137"/>
      <c r="K107" s="137"/>
      <c r="L107" s="137"/>
    </row>
    <row r="108" spans="1:12" ht="18.600000000000001" x14ac:dyDescent="0.35">
      <c r="A108" s="11" t="s">
        <v>217</v>
      </c>
      <c r="B108" s="158"/>
      <c r="C108" s="294" t="s">
        <v>315</v>
      </c>
      <c r="D108" s="106">
        <v>3</v>
      </c>
      <c r="E108" s="175">
        <f t="shared" si="14"/>
        <v>0</v>
      </c>
      <c r="F108" s="13">
        <f t="shared" si="15"/>
        <v>0</v>
      </c>
      <c r="G108" s="282">
        <v>0.2</v>
      </c>
      <c r="H108" s="283">
        <f t="shared" si="16"/>
        <v>0</v>
      </c>
      <c r="I108" s="137"/>
      <c r="J108" s="137"/>
      <c r="K108" s="137"/>
      <c r="L108" s="137"/>
    </row>
    <row r="109" spans="1:12" ht="18.600000000000001" x14ac:dyDescent="0.35">
      <c r="A109" s="11" t="s">
        <v>469</v>
      </c>
      <c r="B109" s="188"/>
      <c r="C109" s="189" t="s">
        <v>470</v>
      </c>
      <c r="D109" s="234">
        <v>3</v>
      </c>
      <c r="E109" s="163">
        <f t="shared" si="14"/>
        <v>0</v>
      </c>
      <c r="F109" s="163">
        <f t="shared" si="15"/>
        <v>0</v>
      </c>
      <c r="G109" s="301">
        <v>0.2</v>
      </c>
      <c r="H109" s="302">
        <f t="shared" si="16"/>
        <v>0</v>
      </c>
      <c r="I109" s="137"/>
      <c r="J109" s="137"/>
      <c r="K109" s="137"/>
      <c r="L109" s="137"/>
    </row>
    <row r="110" spans="1:12" ht="18.600000000000001" x14ac:dyDescent="0.35">
      <c r="A110" s="137"/>
      <c r="B110" s="191"/>
      <c r="C110" s="237"/>
      <c r="D110" s="179"/>
      <c r="E110" s="180"/>
      <c r="F110" s="180"/>
      <c r="G110" s="181"/>
      <c r="H110" s="180"/>
      <c r="I110" s="137"/>
      <c r="J110" s="137"/>
      <c r="K110" s="137"/>
      <c r="L110" s="137"/>
    </row>
    <row r="111" spans="1:12" ht="18.600000000000001" x14ac:dyDescent="0.35">
      <c r="A111" s="137"/>
      <c r="B111" s="191"/>
      <c r="C111" s="238"/>
      <c r="D111" s="179"/>
      <c r="E111" s="180"/>
      <c r="F111" s="180"/>
      <c r="G111" s="181"/>
      <c r="H111" s="180"/>
      <c r="I111" s="137"/>
      <c r="J111" s="137"/>
      <c r="K111" s="137"/>
      <c r="L111" s="137"/>
    </row>
    <row r="112" spans="1:12" ht="18.600000000000001" x14ac:dyDescent="0.35">
      <c r="A112" s="11" t="s">
        <v>218</v>
      </c>
      <c r="B112" s="148"/>
      <c r="C112" s="303" t="s">
        <v>316</v>
      </c>
      <c r="D112" s="230">
        <v>5.95</v>
      </c>
      <c r="E112" s="151">
        <f t="shared" si="14"/>
        <v>0</v>
      </c>
      <c r="F112" s="153">
        <f t="shared" si="15"/>
        <v>0</v>
      </c>
      <c r="G112" s="246">
        <v>0.2</v>
      </c>
      <c r="H112" s="247">
        <f t="shared" si="16"/>
        <v>0</v>
      </c>
      <c r="I112" s="137"/>
      <c r="J112" s="137"/>
      <c r="K112" s="137"/>
      <c r="L112" s="137"/>
    </row>
    <row r="113" spans="1:13" ht="18.600000000000001" x14ac:dyDescent="0.35">
      <c r="A113" s="11" t="s">
        <v>223</v>
      </c>
      <c r="B113" s="158"/>
      <c r="C113" s="159" t="s">
        <v>317</v>
      </c>
      <c r="D113" s="106">
        <v>5.95</v>
      </c>
      <c r="E113" s="175">
        <f t="shared" si="14"/>
        <v>0</v>
      </c>
      <c r="F113" s="190">
        <f t="shared" si="15"/>
        <v>0</v>
      </c>
      <c r="G113" s="282">
        <v>0.2</v>
      </c>
      <c r="H113" s="283">
        <f t="shared" si="16"/>
        <v>0</v>
      </c>
      <c r="I113" s="137"/>
      <c r="J113" s="137"/>
      <c r="K113" s="137"/>
      <c r="L113" s="137"/>
    </row>
    <row r="114" spans="1:13" ht="18.600000000000001" x14ac:dyDescent="0.35">
      <c r="A114" s="11" t="s">
        <v>219</v>
      </c>
      <c r="B114" s="158"/>
      <c r="C114" s="294" t="s">
        <v>318</v>
      </c>
      <c r="D114" s="106">
        <v>7.5</v>
      </c>
      <c r="E114" s="170">
        <f t="shared" si="14"/>
        <v>0</v>
      </c>
      <c r="F114" s="190">
        <f t="shared" si="15"/>
        <v>0</v>
      </c>
      <c r="G114" s="296">
        <v>0.2</v>
      </c>
      <c r="H114" s="170">
        <f t="shared" si="16"/>
        <v>0</v>
      </c>
      <c r="I114" s="137"/>
      <c r="J114" s="137"/>
      <c r="K114" s="137"/>
      <c r="L114" s="137"/>
    </row>
    <row r="115" spans="1:13" ht="18.600000000000001" x14ac:dyDescent="0.35">
      <c r="A115" s="11" t="s">
        <v>220</v>
      </c>
      <c r="B115" s="158"/>
      <c r="C115" s="294" t="s">
        <v>319</v>
      </c>
      <c r="D115" s="106">
        <v>3</v>
      </c>
      <c r="E115" s="14">
        <f t="shared" si="14"/>
        <v>0</v>
      </c>
      <c r="F115" s="14">
        <f t="shared" si="15"/>
        <v>0</v>
      </c>
      <c r="G115" s="282">
        <v>0.2</v>
      </c>
      <c r="H115" s="283">
        <f t="shared" si="16"/>
        <v>0</v>
      </c>
      <c r="I115" s="137"/>
      <c r="J115" s="137"/>
      <c r="K115" s="137"/>
      <c r="L115" s="137"/>
    </row>
    <row r="116" spans="1:13" ht="18.600000000000001" x14ac:dyDescent="0.35">
      <c r="A116" s="11" t="s">
        <v>229</v>
      </c>
      <c r="B116" s="158"/>
      <c r="C116" s="294" t="s">
        <v>320</v>
      </c>
      <c r="D116" s="101">
        <v>7.5</v>
      </c>
      <c r="E116" s="249">
        <f t="shared" si="14"/>
        <v>0</v>
      </c>
      <c r="F116" s="190">
        <f t="shared" si="15"/>
        <v>0</v>
      </c>
      <c r="G116" s="156">
        <v>0.2</v>
      </c>
      <c r="H116" s="14">
        <f t="shared" si="16"/>
        <v>0</v>
      </c>
      <c r="I116" s="137"/>
      <c r="J116" s="137"/>
      <c r="K116" s="137"/>
      <c r="L116" s="137"/>
    </row>
    <row r="117" spans="1:13" ht="18.600000000000001" x14ac:dyDescent="0.35">
      <c r="A117" s="11" t="s">
        <v>221</v>
      </c>
      <c r="B117" s="295"/>
      <c r="C117" s="297" t="s">
        <v>321</v>
      </c>
      <c r="D117" s="107">
        <v>25</v>
      </c>
      <c r="E117" s="14">
        <f t="shared" si="14"/>
        <v>0</v>
      </c>
      <c r="F117" s="190">
        <f t="shared" si="15"/>
        <v>0</v>
      </c>
      <c r="G117" s="156">
        <v>0.2</v>
      </c>
      <c r="H117" s="190">
        <f t="shared" si="16"/>
        <v>0</v>
      </c>
      <c r="I117" s="137"/>
      <c r="J117" s="137"/>
      <c r="K117" s="137"/>
      <c r="L117" s="137"/>
    </row>
    <row r="118" spans="1:13" ht="18.600000000000001" x14ac:dyDescent="0.35">
      <c r="A118" s="11" t="s">
        <v>461</v>
      </c>
      <c r="B118" s="295"/>
      <c r="C118" s="256" t="s">
        <v>503</v>
      </c>
      <c r="D118" s="108">
        <v>9</v>
      </c>
      <c r="E118" s="298">
        <f t="shared" si="14"/>
        <v>0</v>
      </c>
      <c r="F118" s="299">
        <f t="shared" si="15"/>
        <v>0</v>
      </c>
      <c r="G118" s="15">
        <v>5.5E-2</v>
      </c>
      <c r="H118" s="190">
        <f t="shared" si="16"/>
        <v>0</v>
      </c>
      <c r="I118" s="137"/>
      <c r="J118" s="137"/>
      <c r="K118" s="137"/>
      <c r="L118" s="137"/>
    </row>
    <row r="119" spans="1:13" ht="18.600000000000001" x14ac:dyDescent="0.35">
      <c r="A119" s="11" t="s">
        <v>463</v>
      </c>
      <c r="B119" s="158"/>
      <c r="C119" s="256" t="s">
        <v>248</v>
      </c>
      <c r="D119" s="96">
        <v>12</v>
      </c>
      <c r="E119" s="300">
        <f t="shared" si="14"/>
        <v>0</v>
      </c>
      <c r="F119" s="299">
        <f t="shared" si="15"/>
        <v>0</v>
      </c>
      <c r="G119" s="156">
        <v>0.2</v>
      </c>
      <c r="H119" s="190">
        <f t="shared" si="16"/>
        <v>0</v>
      </c>
      <c r="I119" s="137"/>
      <c r="J119" s="137"/>
      <c r="K119" s="137"/>
      <c r="L119" s="137"/>
    </row>
    <row r="120" spans="1:13" ht="18.600000000000001" x14ac:dyDescent="0.35">
      <c r="A120" s="11" t="s">
        <v>462</v>
      </c>
      <c r="B120" s="188"/>
      <c r="C120" s="189" t="s">
        <v>467</v>
      </c>
      <c r="D120" s="109">
        <v>6</v>
      </c>
      <c r="E120" s="164">
        <f t="shared" si="14"/>
        <v>0</v>
      </c>
      <c r="F120" s="164">
        <f t="shared" si="15"/>
        <v>0</v>
      </c>
      <c r="G120" s="165">
        <v>0.2</v>
      </c>
      <c r="H120" s="164">
        <f t="shared" si="16"/>
        <v>0</v>
      </c>
      <c r="I120" s="137"/>
      <c r="J120" s="137"/>
      <c r="K120" s="137"/>
      <c r="L120" s="137"/>
    </row>
    <row r="121" spans="1:13" ht="18.600000000000001" x14ac:dyDescent="0.35">
      <c r="A121" s="137"/>
      <c r="B121" s="191"/>
      <c r="C121" s="137"/>
      <c r="D121" s="179"/>
      <c r="E121" s="180"/>
      <c r="F121" s="180"/>
      <c r="G121" s="181"/>
      <c r="H121" s="180"/>
      <c r="I121" s="3"/>
      <c r="J121" s="137"/>
      <c r="K121" s="137"/>
      <c r="L121" s="137"/>
    </row>
    <row r="122" spans="1:13" ht="18.600000000000001" x14ac:dyDescent="0.35">
      <c r="A122" s="137"/>
      <c r="B122" s="191"/>
      <c r="C122" s="137"/>
      <c r="D122" s="179"/>
      <c r="E122" s="180"/>
      <c r="F122" s="180"/>
      <c r="G122" s="181"/>
      <c r="H122" s="180"/>
      <c r="I122" s="3"/>
      <c r="J122" s="137"/>
      <c r="K122" s="137"/>
      <c r="L122" s="137"/>
    </row>
    <row r="123" spans="1:13" ht="18.600000000000001" x14ac:dyDescent="0.35">
      <c r="A123" s="137"/>
      <c r="B123" s="191"/>
      <c r="C123" s="137"/>
      <c r="D123" s="179"/>
      <c r="E123" s="180"/>
      <c r="F123" s="180"/>
      <c r="G123" s="181"/>
      <c r="H123" s="180"/>
      <c r="I123" s="3"/>
      <c r="J123" s="3"/>
      <c r="K123" s="3"/>
      <c r="L123" s="3"/>
    </row>
    <row r="124" spans="1:13" ht="25.8" customHeight="1" x14ac:dyDescent="0.5">
      <c r="A124" s="379" t="s">
        <v>502</v>
      </c>
      <c r="B124" s="379"/>
      <c r="C124" s="379"/>
      <c r="D124" s="379"/>
      <c r="E124" s="379"/>
      <c r="F124" s="379"/>
      <c r="G124" s="379"/>
      <c r="H124" s="379"/>
      <c r="I124" s="379"/>
      <c r="J124" s="379"/>
      <c r="K124" s="379"/>
      <c r="L124" s="379"/>
    </row>
    <row r="125" spans="1:13" ht="25.8" x14ac:dyDescent="0.3">
      <c r="A125" s="53"/>
      <c r="B125" s="54" t="s">
        <v>39</v>
      </c>
      <c r="C125" s="53"/>
      <c r="D125" s="55"/>
      <c r="E125" s="54" t="s">
        <v>385</v>
      </c>
      <c r="F125" s="53"/>
      <c r="G125" s="56"/>
      <c r="H125" s="53"/>
      <c r="I125" s="53"/>
      <c r="J125" s="53"/>
      <c r="K125" s="53"/>
      <c r="L125" s="53"/>
      <c r="M125" s="73"/>
    </row>
    <row r="126" spans="1:13" ht="15.6" x14ac:dyDescent="0.3">
      <c r="A126" s="53"/>
      <c r="B126" s="57" t="s">
        <v>322</v>
      </c>
      <c r="C126" s="58"/>
      <c r="D126" s="55"/>
      <c r="E126" s="57" t="s">
        <v>386</v>
      </c>
      <c r="F126" s="53"/>
      <c r="G126" s="56"/>
      <c r="H126" s="53"/>
      <c r="I126" s="53"/>
      <c r="J126" s="53"/>
      <c r="K126" s="53"/>
      <c r="L126" s="53"/>
      <c r="M126" s="53"/>
    </row>
    <row r="127" spans="1:13" ht="15.6" x14ac:dyDescent="0.3">
      <c r="A127" s="53"/>
      <c r="B127" s="57" t="s">
        <v>323</v>
      </c>
      <c r="C127" s="58"/>
      <c r="D127" s="55"/>
      <c r="E127" s="57" t="s">
        <v>387</v>
      </c>
      <c r="F127" s="53"/>
      <c r="G127" s="56"/>
      <c r="H127" s="53"/>
      <c r="I127" s="53"/>
      <c r="J127" s="53"/>
      <c r="K127" s="53"/>
      <c r="L127" s="53"/>
      <c r="M127" s="53"/>
    </row>
    <row r="128" spans="1:13" ht="15.6" x14ac:dyDescent="0.3">
      <c r="A128" s="53"/>
      <c r="B128" s="57" t="s">
        <v>324</v>
      </c>
      <c r="C128" s="58"/>
      <c r="D128" s="55"/>
      <c r="E128" s="57" t="s">
        <v>388</v>
      </c>
      <c r="F128" s="53"/>
      <c r="G128" s="56"/>
      <c r="H128" s="53"/>
      <c r="I128" s="53"/>
      <c r="J128" s="53"/>
      <c r="K128" s="53"/>
      <c r="L128" s="53"/>
      <c r="M128" s="53"/>
    </row>
    <row r="129" spans="1:13" ht="12.75" customHeight="1" x14ac:dyDescent="0.3">
      <c r="A129" s="53"/>
      <c r="B129" s="57" t="s">
        <v>325</v>
      </c>
      <c r="C129" s="58"/>
      <c r="D129" s="55"/>
      <c r="E129" s="57" t="s">
        <v>389</v>
      </c>
      <c r="F129" s="53"/>
      <c r="G129" s="56"/>
      <c r="H129" s="53"/>
      <c r="I129" s="53"/>
      <c r="J129" s="53"/>
      <c r="K129" s="53"/>
      <c r="L129" s="53"/>
      <c r="M129" s="53"/>
    </row>
    <row r="130" spans="1:13" ht="15.6" x14ac:dyDescent="0.3">
      <c r="A130" s="53"/>
      <c r="B130" s="57" t="s">
        <v>326</v>
      </c>
      <c r="C130" s="58"/>
      <c r="D130" s="55"/>
      <c r="E130" s="57" t="s">
        <v>390</v>
      </c>
      <c r="F130" s="53"/>
      <c r="G130" s="56"/>
      <c r="H130" s="53"/>
      <c r="I130" s="53"/>
      <c r="J130" s="53"/>
      <c r="K130" s="53"/>
      <c r="L130" s="53"/>
      <c r="M130" s="53"/>
    </row>
    <row r="131" spans="1:13" ht="15.6" x14ac:dyDescent="0.3">
      <c r="A131" s="53"/>
      <c r="B131" s="57" t="s">
        <v>327</v>
      </c>
      <c r="C131" s="58"/>
      <c r="D131" s="55"/>
      <c r="E131" s="57" t="s">
        <v>391</v>
      </c>
      <c r="F131" s="53"/>
      <c r="G131" s="56"/>
      <c r="H131" s="53"/>
      <c r="I131" s="53"/>
      <c r="J131" s="53"/>
      <c r="K131" s="53"/>
      <c r="L131" s="53"/>
      <c r="M131" s="53"/>
    </row>
    <row r="132" spans="1:13" ht="15.6" x14ac:dyDescent="0.3">
      <c r="A132" s="53"/>
      <c r="B132" s="57" t="s">
        <v>328</v>
      </c>
      <c r="C132" s="58"/>
      <c r="D132" s="55"/>
      <c r="E132" s="57"/>
      <c r="F132" s="53"/>
      <c r="G132" s="56"/>
      <c r="H132" s="53"/>
      <c r="I132" s="53"/>
      <c r="J132" s="53"/>
      <c r="K132" s="53"/>
      <c r="L132" s="53"/>
      <c r="M132" s="53"/>
    </row>
    <row r="133" spans="1:13" ht="15.6" x14ac:dyDescent="0.3">
      <c r="A133" s="53"/>
      <c r="B133" s="57" t="s">
        <v>329</v>
      </c>
      <c r="C133" s="58"/>
      <c r="D133" s="55"/>
      <c r="E133" s="57" t="s">
        <v>392</v>
      </c>
      <c r="F133" s="53"/>
      <c r="G133" s="56"/>
      <c r="H133" s="53"/>
      <c r="I133" s="53"/>
      <c r="J133" s="53"/>
      <c r="K133" s="53"/>
      <c r="L133" s="53"/>
      <c r="M133" s="53"/>
    </row>
    <row r="134" spans="1:13" ht="15.6" x14ac:dyDescent="0.3">
      <c r="A134" s="53"/>
      <c r="B134" s="57" t="s">
        <v>330</v>
      </c>
      <c r="C134" s="58"/>
      <c r="D134" s="55"/>
      <c r="E134" s="57" t="s">
        <v>393</v>
      </c>
      <c r="F134" s="53"/>
      <c r="G134" s="56"/>
      <c r="H134" s="53"/>
      <c r="I134" s="53"/>
      <c r="J134" s="53"/>
      <c r="K134" s="53"/>
      <c r="L134" s="53"/>
      <c r="M134" s="53"/>
    </row>
    <row r="135" spans="1:13" ht="15.6" x14ac:dyDescent="0.3">
      <c r="A135" s="53"/>
      <c r="B135" s="57" t="s">
        <v>331</v>
      </c>
      <c r="C135" s="58"/>
      <c r="D135" s="55"/>
      <c r="E135" s="59" t="s">
        <v>394</v>
      </c>
      <c r="F135" s="53"/>
      <c r="G135" s="56"/>
      <c r="H135" s="53"/>
      <c r="I135" s="53"/>
      <c r="J135" s="53"/>
      <c r="K135" s="53"/>
      <c r="L135" s="53"/>
      <c r="M135" s="53"/>
    </row>
    <row r="136" spans="1:13" ht="15.6" x14ac:dyDescent="0.3">
      <c r="A136" s="53"/>
      <c r="B136" s="57" t="s">
        <v>332</v>
      </c>
      <c r="C136" s="58"/>
      <c r="D136" s="55"/>
      <c r="E136" s="59" t="s">
        <v>395</v>
      </c>
      <c r="F136" s="53"/>
      <c r="G136" s="56"/>
      <c r="H136" s="53"/>
      <c r="I136" s="53"/>
      <c r="J136" s="53"/>
      <c r="K136" s="53"/>
      <c r="L136" s="53"/>
      <c r="M136" s="53"/>
    </row>
    <row r="137" spans="1:13" ht="15.6" x14ac:dyDescent="0.3">
      <c r="A137" s="53"/>
      <c r="B137" s="57"/>
      <c r="C137" s="58"/>
      <c r="D137" s="55"/>
      <c r="E137" s="57" t="s">
        <v>396</v>
      </c>
      <c r="F137" s="53"/>
      <c r="G137" s="56"/>
      <c r="H137" s="53"/>
      <c r="I137" s="53"/>
      <c r="J137" s="53"/>
      <c r="K137" s="53"/>
      <c r="L137" s="53"/>
      <c r="M137" s="53"/>
    </row>
    <row r="138" spans="1:13" ht="15.6" x14ac:dyDescent="0.3">
      <c r="A138" s="53"/>
      <c r="B138" s="59"/>
      <c r="C138" s="53"/>
      <c r="D138" s="55"/>
      <c r="E138" s="57" t="s">
        <v>397</v>
      </c>
      <c r="F138" s="53"/>
      <c r="G138" s="56"/>
      <c r="H138" s="53"/>
      <c r="I138" s="53"/>
      <c r="J138" s="53"/>
      <c r="K138" s="53"/>
      <c r="L138" s="53"/>
      <c r="M138" s="53"/>
    </row>
    <row r="139" spans="1:13" ht="15.6" x14ac:dyDescent="0.3">
      <c r="A139" s="53"/>
      <c r="B139" s="54" t="s">
        <v>333</v>
      </c>
      <c r="C139" s="53"/>
      <c r="D139" s="55"/>
      <c r="E139" s="57" t="s">
        <v>399</v>
      </c>
      <c r="F139" s="53"/>
      <c r="G139" s="56"/>
      <c r="H139" s="53"/>
      <c r="I139" s="53"/>
      <c r="J139" s="53"/>
      <c r="K139" s="53"/>
      <c r="L139" s="53"/>
      <c r="M139" s="53"/>
    </row>
    <row r="140" spans="1:13" ht="15.6" x14ac:dyDescent="0.3">
      <c r="A140" s="53"/>
      <c r="B140" s="57" t="s">
        <v>334</v>
      </c>
      <c r="C140" s="58"/>
      <c r="D140" s="55"/>
      <c r="E140" s="57" t="s">
        <v>398</v>
      </c>
      <c r="F140" s="53"/>
      <c r="G140" s="56"/>
      <c r="H140" s="53"/>
      <c r="I140" s="53"/>
      <c r="J140" s="53"/>
      <c r="K140" s="53"/>
      <c r="L140" s="53"/>
      <c r="M140" s="53"/>
    </row>
    <row r="141" spans="1:13" ht="15.6" x14ac:dyDescent="0.3">
      <c r="A141" s="53"/>
      <c r="B141" s="57" t="s">
        <v>335</v>
      </c>
      <c r="C141" s="58"/>
      <c r="D141" s="55"/>
      <c r="E141" s="57" t="s">
        <v>400</v>
      </c>
      <c r="F141" s="53"/>
      <c r="G141" s="56"/>
      <c r="H141" s="53"/>
      <c r="I141" s="53"/>
      <c r="J141" s="53"/>
      <c r="K141" s="53"/>
      <c r="L141" s="53"/>
      <c r="M141" s="53"/>
    </row>
    <row r="142" spans="1:13" ht="15.6" x14ac:dyDescent="0.3">
      <c r="A142" s="53"/>
      <c r="B142" s="57" t="s">
        <v>336</v>
      </c>
      <c r="C142" s="58"/>
      <c r="D142" s="55"/>
      <c r="E142" s="57" t="s">
        <v>401</v>
      </c>
      <c r="F142" s="53"/>
      <c r="G142" s="56"/>
      <c r="H142" s="53"/>
      <c r="I142" s="53"/>
      <c r="J142" s="53"/>
      <c r="K142" s="53"/>
      <c r="L142" s="53"/>
      <c r="M142" s="53"/>
    </row>
    <row r="143" spans="1:13" ht="15.6" x14ac:dyDescent="0.3">
      <c r="A143" s="53"/>
      <c r="B143" s="57" t="s">
        <v>337</v>
      </c>
      <c r="C143" s="58"/>
      <c r="D143" s="55"/>
      <c r="E143" s="57" t="s">
        <v>402</v>
      </c>
      <c r="F143" s="53"/>
      <c r="G143" s="56"/>
      <c r="H143" s="53"/>
      <c r="I143" s="53"/>
      <c r="J143" s="53"/>
      <c r="K143" s="53"/>
      <c r="L143" s="53"/>
      <c r="M143" s="53"/>
    </row>
    <row r="144" spans="1:13" ht="15.6" x14ac:dyDescent="0.3">
      <c r="A144" s="53"/>
      <c r="B144" s="57" t="s">
        <v>338</v>
      </c>
      <c r="C144" s="58"/>
      <c r="D144" s="55"/>
      <c r="E144" s="57"/>
      <c r="F144" s="53"/>
      <c r="G144" s="56"/>
      <c r="H144" s="53"/>
      <c r="I144" s="53"/>
      <c r="J144" s="53"/>
      <c r="K144" s="53"/>
      <c r="L144" s="53"/>
      <c r="M144" s="53"/>
    </row>
    <row r="145" spans="1:13" ht="15.6" x14ac:dyDescent="0.3">
      <c r="A145" s="53"/>
      <c r="B145" s="57" t="s">
        <v>339</v>
      </c>
      <c r="C145" s="58"/>
      <c r="D145" s="55"/>
      <c r="E145" s="57"/>
      <c r="F145" s="53"/>
      <c r="G145" s="56"/>
      <c r="H145" s="53"/>
      <c r="I145" s="53"/>
      <c r="J145" s="53"/>
      <c r="K145" s="53"/>
      <c r="L145" s="53"/>
      <c r="M145" s="53"/>
    </row>
    <row r="146" spans="1:13" ht="15.6" x14ac:dyDescent="0.3">
      <c r="A146" s="53"/>
      <c r="B146" s="57" t="s">
        <v>340</v>
      </c>
      <c r="C146" s="58"/>
      <c r="D146" s="55"/>
      <c r="E146" s="57"/>
      <c r="F146" s="53"/>
      <c r="G146" s="56"/>
      <c r="H146" s="53"/>
      <c r="I146" s="53"/>
      <c r="J146" s="53"/>
      <c r="K146" s="53"/>
      <c r="L146" s="53"/>
      <c r="M146" s="53"/>
    </row>
    <row r="147" spans="1:13" ht="15.6" x14ac:dyDescent="0.3">
      <c r="A147" s="53"/>
      <c r="B147" s="57" t="s">
        <v>341</v>
      </c>
      <c r="C147" s="58"/>
      <c r="D147" s="55"/>
      <c r="E147" s="54" t="s">
        <v>403</v>
      </c>
      <c r="F147" s="53"/>
      <c r="G147" s="56"/>
      <c r="H147" s="53"/>
      <c r="I147" s="53"/>
      <c r="J147" s="53"/>
      <c r="K147" s="53"/>
      <c r="L147" s="53"/>
      <c r="M147" s="53"/>
    </row>
    <row r="148" spans="1:13" ht="15.6" x14ac:dyDescent="0.3">
      <c r="A148" s="53"/>
      <c r="B148" s="57" t="s">
        <v>342</v>
      </c>
      <c r="C148" s="58"/>
      <c r="D148" s="55"/>
      <c r="E148" s="57" t="s">
        <v>404</v>
      </c>
      <c r="F148" s="53"/>
      <c r="G148" s="56"/>
      <c r="H148" s="53"/>
      <c r="I148" s="53"/>
      <c r="J148" s="53"/>
      <c r="K148" s="53"/>
      <c r="L148" s="53"/>
      <c r="M148" s="53"/>
    </row>
    <row r="149" spans="1:13" ht="15.6" x14ac:dyDescent="0.3">
      <c r="A149" s="53"/>
      <c r="B149" s="57" t="s">
        <v>343</v>
      </c>
      <c r="C149" s="58"/>
      <c r="D149" s="55"/>
      <c r="E149" s="57" t="s">
        <v>405</v>
      </c>
      <c r="F149" s="53"/>
      <c r="G149" s="56"/>
      <c r="H149" s="53"/>
      <c r="I149" s="53"/>
      <c r="J149" s="53"/>
      <c r="K149" s="53"/>
      <c r="L149" s="53"/>
      <c r="M149" s="53"/>
    </row>
    <row r="150" spans="1:13" ht="15.6" x14ac:dyDescent="0.3">
      <c r="A150" s="53"/>
      <c r="B150" s="57" t="s">
        <v>344</v>
      </c>
      <c r="C150" s="58"/>
      <c r="D150" s="55"/>
      <c r="E150" s="57" t="s">
        <v>406</v>
      </c>
      <c r="F150" s="53"/>
      <c r="G150" s="56"/>
      <c r="H150" s="53"/>
      <c r="I150" s="53"/>
      <c r="J150" s="53"/>
      <c r="K150" s="53"/>
      <c r="L150" s="53"/>
      <c r="M150" s="53"/>
    </row>
    <row r="151" spans="1:13" ht="15.6" x14ac:dyDescent="0.3">
      <c r="A151" s="53"/>
      <c r="B151" s="57" t="s">
        <v>345</v>
      </c>
      <c r="C151" s="58"/>
      <c r="D151" s="55"/>
      <c r="E151" s="57" t="s">
        <v>407</v>
      </c>
      <c r="F151" s="53"/>
      <c r="G151" s="56"/>
      <c r="H151" s="53"/>
      <c r="I151" s="53"/>
      <c r="J151" s="53"/>
      <c r="K151" s="53"/>
      <c r="L151" s="53"/>
      <c r="M151" s="53"/>
    </row>
    <row r="152" spans="1:13" ht="15.6" x14ac:dyDescent="0.3">
      <c r="A152" s="53"/>
      <c r="B152" s="57"/>
      <c r="C152" s="58"/>
      <c r="D152" s="55"/>
      <c r="E152" s="57" t="s">
        <v>408</v>
      </c>
      <c r="F152" s="53"/>
      <c r="G152" s="56"/>
      <c r="H152" s="53"/>
      <c r="I152" s="53"/>
      <c r="J152" s="53"/>
      <c r="K152" s="53"/>
      <c r="L152" s="53"/>
      <c r="M152" s="53"/>
    </row>
    <row r="153" spans="1:13" ht="15.6" x14ac:dyDescent="0.3">
      <c r="A153" s="53"/>
      <c r="B153" s="59"/>
      <c r="C153" s="58"/>
      <c r="D153" s="55"/>
      <c r="E153" s="57" t="s">
        <v>409</v>
      </c>
      <c r="F153" s="53"/>
      <c r="G153" s="56"/>
      <c r="H153" s="53"/>
      <c r="I153" s="53"/>
      <c r="J153" s="53"/>
      <c r="K153" s="53"/>
      <c r="L153" s="53"/>
      <c r="M153" s="53"/>
    </row>
    <row r="154" spans="1:13" ht="15.6" x14ac:dyDescent="0.3">
      <c r="A154" s="53"/>
      <c r="B154" s="54" t="s">
        <v>346</v>
      </c>
      <c r="C154" s="58"/>
      <c r="D154" s="55"/>
      <c r="E154" s="57" t="s">
        <v>410</v>
      </c>
      <c r="F154" s="53"/>
      <c r="G154" s="56"/>
      <c r="H154" s="53"/>
      <c r="I154" s="53"/>
      <c r="J154" s="53"/>
      <c r="K154" s="53"/>
      <c r="L154" s="53"/>
      <c r="M154" s="53"/>
    </row>
    <row r="155" spans="1:13" ht="15.6" x14ac:dyDescent="0.3">
      <c r="A155" s="53"/>
      <c r="B155" s="57" t="s">
        <v>347</v>
      </c>
      <c r="C155" s="53"/>
      <c r="D155" s="55"/>
      <c r="E155" s="57" t="s">
        <v>411</v>
      </c>
      <c r="F155" s="53"/>
      <c r="G155" s="56"/>
      <c r="H155" s="53"/>
      <c r="I155" s="53"/>
      <c r="J155" s="53"/>
      <c r="K155" s="53"/>
      <c r="L155" s="53"/>
      <c r="M155" s="53"/>
    </row>
    <row r="156" spans="1:13" ht="15.6" x14ac:dyDescent="0.3">
      <c r="A156" s="53"/>
      <c r="B156" s="57"/>
      <c r="C156" s="53"/>
      <c r="D156" s="55"/>
      <c r="E156" s="57" t="s">
        <v>412</v>
      </c>
      <c r="F156" s="53"/>
      <c r="G156" s="56"/>
      <c r="H156" s="53"/>
      <c r="I156" s="53"/>
      <c r="J156" s="53"/>
      <c r="K156" s="53"/>
      <c r="L156" s="53"/>
      <c r="M156" s="53"/>
    </row>
    <row r="157" spans="1:13" ht="15.6" x14ac:dyDescent="0.3">
      <c r="A157" s="53"/>
      <c r="B157" s="57"/>
      <c r="C157" s="58"/>
      <c r="D157" s="55"/>
      <c r="E157" s="57" t="s">
        <v>413</v>
      </c>
      <c r="F157" s="53"/>
      <c r="G157" s="56"/>
      <c r="H157" s="53"/>
      <c r="I157" s="53"/>
      <c r="J157" s="53"/>
      <c r="K157" s="53"/>
      <c r="L157" s="53"/>
      <c r="M157" s="53"/>
    </row>
    <row r="158" spans="1:13" ht="15.6" x14ac:dyDescent="0.3">
      <c r="A158" s="53"/>
      <c r="B158" s="57" t="s">
        <v>351</v>
      </c>
      <c r="C158" s="58"/>
      <c r="D158" s="55"/>
      <c r="E158" s="59"/>
      <c r="F158" s="53"/>
      <c r="G158" s="56"/>
      <c r="H158" s="53"/>
      <c r="I158" s="53"/>
      <c r="J158" s="53"/>
      <c r="K158" s="53"/>
      <c r="L158" s="53"/>
      <c r="M158" s="53"/>
    </row>
    <row r="159" spans="1:13" ht="15.6" x14ac:dyDescent="0.3">
      <c r="A159" s="53"/>
      <c r="B159" s="57" t="s">
        <v>348</v>
      </c>
      <c r="C159" s="58"/>
      <c r="D159" s="55"/>
      <c r="E159" s="54"/>
      <c r="F159" s="53"/>
      <c r="G159" s="56"/>
      <c r="H159" s="53"/>
      <c r="I159" s="53"/>
      <c r="J159" s="53"/>
      <c r="K159" s="53"/>
      <c r="L159" s="53"/>
      <c r="M159" s="53"/>
    </row>
    <row r="160" spans="1:13" ht="15.6" x14ac:dyDescent="0.3">
      <c r="A160" s="53"/>
      <c r="B160" s="57"/>
      <c r="C160" s="58"/>
      <c r="D160" s="55"/>
      <c r="E160" s="54" t="s">
        <v>414</v>
      </c>
      <c r="F160" s="53"/>
      <c r="G160" s="56"/>
      <c r="H160" s="53"/>
      <c r="I160" s="53"/>
      <c r="J160" s="53"/>
      <c r="K160" s="53"/>
      <c r="L160" s="53"/>
      <c r="M160" s="53"/>
    </row>
    <row r="161" spans="1:13" ht="15.6" x14ac:dyDescent="0.3">
      <c r="A161" s="53"/>
      <c r="B161" s="57" t="s">
        <v>349</v>
      </c>
      <c r="C161" s="58"/>
      <c r="D161" s="55"/>
      <c r="E161" s="57" t="s">
        <v>415</v>
      </c>
      <c r="F161" s="53"/>
      <c r="G161" s="56"/>
      <c r="H161" s="53"/>
      <c r="I161" s="53"/>
      <c r="J161" s="53"/>
      <c r="K161" s="53"/>
      <c r="L161" s="53"/>
      <c r="M161" s="53"/>
    </row>
    <row r="162" spans="1:13" ht="15.6" x14ac:dyDescent="0.3">
      <c r="A162" s="53"/>
      <c r="B162" s="57" t="s">
        <v>350</v>
      </c>
      <c r="C162" s="58"/>
      <c r="D162" s="55"/>
      <c r="E162" s="57" t="s">
        <v>416</v>
      </c>
      <c r="F162" s="53"/>
      <c r="G162" s="56"/>
      <c r="H162" s="53"/>
      <c r="I162" s="53"/>
      <c r="J162" s="53"/>
      <c r="K162" s="53"/>
      <c r="L162" s="53"/>
      <c r="M162" s="53"/>
    </row>
    <row r="163" spans="1:13" ht="15.6" x14ac:dyDescent="0.3">
      <c r="A163" s="53"/>
      <c r="B163" s="57"/>
      <c r="C163" s="58"/>
      <c r="D163" s="55"/>
      <c r="E163" s="57" t="s">
        <v>417</v>
      </c>
      <c r="F163" s="53"/>
      <c r="G163" s="56"/>
      <c r="H163" s="53"/>
      <c r="I163" s="53"/>
      <c r="J163" s="53"/>
      <c r="K163" s="53"/>
      <c r="L163" s="53"/>
      <c r="M163" s="53"/>
    </row>
    <row r="164" spans="1:13" ht="15.6" x14ac:dyDescent="0.3">
      <c r="A164" s="53"/>
      <c r="B164" s="57"/>
      <c r="C164" s="58"/>
      <c r="D164" s="55"/>
      <c r="E164" s="57" t="s">
        <v>419</v>
      </c>
      <c r="F164" s="53"/>
      <c r="G164" s="56"/>
      <c r="H164" s="53"/>
      <c r="I164" s="53"/>
      <c r="J164" s="53"/>
      <c r="K164" s="53"/>
      <c r="L164" s="53"/>
      <c r="M164" s="53"/>
    </row>
    <row r="165" spans="1:13" ht="15.6" x14ac:dyDescent="0.3">
      <c r="A165" s="53"/>
      <c r="B165" s="57" t="s">
        <v>352</v>
      </c>
      <c r="C165" s="58"/>
      <c r="D165" s="55"/>
      <c r="E165" s="57" t="s">
        <v>418</v>
      </c>
      <c r="F165" s="53"/>
      <c r="G165" s="56"/>
      <c r="H165" s="53"/>
      <c r="I165" s="53"/>
      <c r="J165" s="53"/>
      <c r="K165" s="53"/>
      <c r="L165" s="53"/>
      <c r="M165" s="53"/>
    </row>
    <row r="166" spans="1:13" ht="15.6" x14ac:dyDescent="0.3">
      <c r="A166" s="53"/>
      <c r="B166" s="57"/>
      <c r="C166" s="58"/>
      <c r="D166" s="55"/>
      <c r="E166" s="57" t="s">
        <v>420</v>
      </c>
      <c r="F166" s="53"/>
      <c r="G166" s="56"/>
      <c r="H166" s="53"/>
      <c r="I166" s="53"/>
      <c r="J166" s="53"/>
      <c r="K166" s="53"/>
      <c r="L166" s="53"/>
      <c r="M166" s="53"/>
    </row>
    <row r="167" spans="1:13" ht="15.6" x14ac:dyDescent="0.3">
      <c r="A167" s="53"/>
      <c r="B167" s="57" t="s">
        <v>353</v>
      </c>
      <c r="C167" s="58"/>
      <c r="D167" s="55"/>
      <c r="E167" s="57" t="s">
        <v>421</v>
      </c>
      <c r="F167" s="53"/>
      <c r="G167" s="56"/>
      <c r="H167" s="53"/>
      <c r="I167" s="53"/>
      <c r="J167" s="53"/>
      <c r="K167" s="53"/>
      <c r="L167" s="53"/>
      <c r="M167" s="53"/>
    </row>
    <row r="168" spans="1:13" ht="15.6" x14ac:dyDescent="0.3">
      <c r="A168" s="53"/>
      <c r="B168" s="57" t="s">
        <v>354</v>
      </c>
      <c r="C168" s="58"/>
      <c r="D168" s="55"/>
      <c r="E168" s="57" t="s">
        <v>422</v>
      </c>
      <c r="F168" s="53"/>
      <c r="G168" s="56"/>
      <c r="H168" s="53"/>
      <c r="I168" s="53"/>
      <c r="J168" s="53"/>
      <c r="K168" s="53"/>
      <c r="L168" s="53"/>
      <c r="M168" s="53"/>
    </row>
    <row r="169" spans="1:13" ht="15.6" x14ac:dyDescent="0.3">
      <c r="A169" s="53"/>
      <c r="B169" s="57"/>
      <c r="C169" s="58"/>
      <c r="D169" s="55"/>
      <c r="E169" s="57" t="s">
        <v>423</v>
      </c>
      <c r="F169" s="53"/>
      <c r="G169" s="56"/>
      <c r="H169" s="53"/>
      <c r="I169" s="53"/>
      <c r="J169" s="53"/>
      <c r="K169" s="53"/>
      <c r="L169" s="53"/>
      <c r="M169" s="53"/>
    </row>
    <row r="170" spans="1:13" ht="15.6" x14ac:dyDescent="0.3">
      <c r="A170" s="53"/>
      <c r="B170" s="57" t="s">
        <v>355</v>
      </c>
      <c r="C170" s="58"/>
      <c r="D170" s="55"/>
      <c r="E170" s="57"/>
      <c r="F170" s="53"/>
      <c r="G170" s="56"/>
      <c r="H170" s="53"/>
      <c r="I170" s="53"/>
      <c r="J170" s="53"/>
      <c r="K170" s="53"/>
      <c r="L170" s="53"/>
      <c r="M170" s="53"/>
    </row>
    <row r="171" spans="1:13" ht="15.6" x14ac:dyDescent="0.3">
      <c r="A171" s="53"/>
      <c r="B171" s="57" t="s">
        <v>356</v>
      </c>
      <c r="C171" s="58"/>
      <c r="D171" s="55"/>
      <c r="E171" s="57"/>
      <c r="F171" s="53"/>
      <c r="G171" s="56"/>
      <c r="H171" s="53"/>
      <c r="I171" s="53"/>
      <c r="J171" s="53"/>
      <c r="K171" s="53"/>
      <c r="L171" s="53"/>
      <c r="M171" s="53"/>
    </row>
    <row r="172" spans="1:13" ht="15.6" x14ac:dyDescent="0.3">
      <c r="A172" s="53"/>
      <c r="B172" s="57" t="s">
        <v>357</v>
      </c>
      <c r="C172" s="58"/>
      <c r="D172" s="55"/>
      <c r="E172" s="54" t="s">
        <v>424</v>
      </c>
      <c r="F172" s="53"/>
      <c r="G172" s="56"/>
      <c r="H172" s="53"/>
      <c r="I172" s="53"/>
      <c r="J172" s="53"/>
      <c r="K172" s="53"/>
      <c r="L172" s="53"/>
      <c r="M172" s="53"/>
    </row>
    <row r="173" spans="1:13" ht="15.6" x14ac:dyDescent="0.3">
      <c r="A173" s="53"/>
      <c r="B173" s="59"/>
      <c r="C173" s="58"/>
      <c r="D173" s="55"/>
      <c r="E173" s="59" t="s">
        <v>425</v>
      </c>
      <c r="F173" s="53"/>
      <c r="G173" s="56"/>
      <c r="H173" s="53"/>
      <c r="I173" s="53"/>
      <c r="J173" s="53"/>
      <c r="K173" s="53"/>
      <c r="L173" s="53"/>
      <c r="M173" s="53"/>
    </row>
    <row r="174" spans="1:13" ht="15.6" x14ac:dyDescent="0.3">
      <c r="A174" s="53"/>
      <c r="B174" s="54" t="s">
        <v>358</v>
      </c>
      <c r="C174" s="58"/>
      <c r="D174" s="55"/>
      <c r="E174" s="59" t="s">
        <v>426</v>
      </c>
      <c r="F174" s="53"/>
      <c r="G174" s="56"/>
      <c r="H174" s="53"/>
      <c r="I174" s="53"/>
      <c r="J174" s="53"/>
      <c r="K174" s="53"/>
      <c r="L174" s="53"/>
      <c r="M174" s="53"/>
    </row>
    <row r="175" spans="1:13" ht="15.6" x14ac:dyDescent="0.3">
      <c r="A175" s="53"/>
      <c r="B175" s="57" t="s">
        <v>359</v>
      </c>
      <c r="C175" s="58"/>
      <c r="D175" s="55"/>
      <c r="E175" s="57" t="s">
        <v>427</v>
      </c>
      <c r="F175" s="53"/>
      <c r="G175" s="56"/>
      <c r="H175" s="53"/>
      <c r="I175" s="53"/>
      <c r="J175" s="53"/>
      <c r="K175" s="53"/>
      <c r="L175" s="53"/>
      <c r="M175" s="53"/>
    </row>
    <row r="176" spans="1:13" ht="15.6" x14ac:dyDescent="0.3">
      <c r="A176" s="53"/>
      <c r="B176" s="57" t="s">
        <v>360</v>
      </c>
      <c r="C176" s="58"/>
      <c r="D176" s="55"/>
      <c r="E176" s="57" t="s">
        <v>428</v>
      </c>
      <c r="F176" s="53"/>
      <c r="G176" s="56"/>
      <c r="H176" s="53"/>
      <c r="I176" s="53"/>
      <c r="J176" s="53"/>
      <c r="K176" s="53"/>
      <c r="L176" s="53"/>
      <c r="M176" s="53"/>
    </row>
    <row r="177" spans="1:13" ht="15.6" x14ac:dyDescent="0.3">
      <c r="A177" s="53"/>
      <c r="B177" s="57" t="s">
        <v>361</v>
      </c>
      <c r="C177" s="58"/>
      <c r="D177" s="55"/>
      <c r="E177" s="57"/>
      <c r="F177" s="53"/>
      <c r="G177" s="56"/>
      <c r="H177" s="53"/>
      <c r="I177" s="53"/>
      <c r="J177" s="53"/>
      <c r="K177" s="53"/>
      <c r="L177" s="53"/>
      <c r="M177" s="53"/>
    </row>
    <row r="178" spans="1:13" ht="15.6" x14ac:dyDescent="0.3">
      <c r="A178" s="53"/>
      <c r="B178" s="57" t="s">
        <v>362</v>
      </c>
      <c r="C178" s="58"/>
      <c r="D178" s="55"/>
      <c r="E178" s="57"/>
      <c r="F178" s="53"/>
      <c r="G178" s="56"/>
      <c r="H178" s="53"/>
      <c r="I178" s="53"/>
      <c r="J178" s="53"/>
      <c r="K178" s="53"/>
      <c r="L178" s="53"/>
      <c r="M178" s="53"/>
    </row>
    <row r="179" spans="1:13" ht="15.6" x14ac:dyDescent="0.3">
      <c r="A179" s="53"/>
      <c r="B179" s="57" t="s">
        <v>363</v>
      </c>
      <c r="C179" s="58"/>
      <c r="D179" s="55"/>
      <c r="E179" s="57"/>
      <c r="F179" s="53"/>
      <c r="G179" s="56"/>
      <c r="H179" s="53"/>
      <c r="I179" s="53"/>
      <c r="J179" s="53"/>
      <c r="K179" s="53"/>
      <c r="L179" s="53"/>
      <c r="M179" s="53"/>
    </row>
    <row r="180" spans="1:13" ht="15.6" x14ac:dyDescent="0.3">
      <c r="A180" s="53"/>
      <c r="B180" s="57" t="s">
        <v>364</v>
      </c>
      <c r="C180" s="58"/>
      <c r="D180" s="55"/>
      <c r="E180" s="54" t="s">
        <v>429</v>
      </c>
      <c r="F180" s="53"/>
      <c r="G180" s="56"/>
      <c r="H180" s="53"/>
      <c r="I180" s="53"/>
      <c r="J180" s="53"/>
      <c r="K180" s="53"/>
      <c r="L180" s="53"/>
      <c r="M180" s="53"/>
    </row>
    <row r="181" spans="1:13" ht="15.6" x14ac:dyDescent="0.3">
      <c r="A181" s="53"/>
      <c r="B181" s="57" t="s">
        <v>366</v>
      </c>
      <c r="C181" s="58"/>
      <c r="D181" s="55"/>
      <c r="E181" s="57" t="s">
        <v>430</v>
      </c>
      <c r="F181" s="53"/>
      <c r="G181" s="56"/>
      <c r="H181" s="53"/>
      <c r="I181" s="53"/>
      <c r="J181" s="53"/>
      <c r="K181" s="53"/>
      <c r="L181" s="53"/>
      <c r="M181" s="53"/>
    </row>
    <row r="182" spans="1:13" ht="15.6" x14ac:dyDescent="0.3">
      <c r="A182" s="53"/>
      <c r="B182" s="57" t="s">
        <v>365</v>
      </c>
      <c r="C182" s="53"/>
      <c r="D182" s="55"/>
      <c r="E182" s="57" t="s">
        <v>431</v>
      </c>
      <c r="F182" s="53"/>
      <c r="G182" s="56"/>
      <c r="H182" s="53"/>
      <c r="I182" s="53"/>
      <c r="J182" s="53"/>
      <c r="K182" s="53"/>
      <c r="L182" s="53"/>
      <c r="M182" s="53"/>
    </row>
    <row r="183" spans="1:13" ht="15.6" x14ac:dyDescent="0.3">
      <c r="A183" s="53"/>
      <c r="B183" s="57" t="s">
        <v>367</v>
      </c>
      <c r="C183" s="53"/>
      <c r="D183" s="55"/>
      <c r="E183" s="57" t="s">
        <v>432</v>
      </c>
      <c r="F183" s="53"/>
      <c r="G183" s="56"/>
      <c r="H183" s="53"/>
      <c r="I183" s="53"/>
      <c r="J183" s="53"/>
      <c r="K183" s="53"/>
      <c r="L183" s="53"/>
      <c r="M183" s="53"/>
    </row>
    <row r="184" spans="1:13" ht="15.6" x14ac:dyDescent="0.3">
      <c r="A184" s="53"/>
      <c r="B184" s="57" t="s">
        <v>368</v>
      </c>
      <c r="C184" s="53"/>
      <c r="D184" s="55"/>
      <c r="E184" s="59" t="s">
        <v>433</v>
      </c>
      <c r="F184" s="53"/>
      <c r="G184" s="56"/>
      <c r="H184" s="53"/>
      <c r="I184" s="53"/>
      <c r="J184" s="53"/>
      <c r="K184" s="53"/>
      <c r="L184" s="53"/>
      <c r="M184" s="53"/>
    </row>
    <row r="185" spans="1:13" ht="15.6" x14ac:dyDescent="0.3">
      <c r="A185" s="53"/>
      <c r="B185" s="57" t="s">
        <v>369</v>
      </c>
      <c r="C185" s="53"/>
      <c r="D185" s="55"/>
      <c r="E185" s="59" t="s">
        <v>434</v>
      </c>
      <c r="F185" s="53"/>
      <c r="G185" s="56"/>
      <c r="H185" s="53"/>
      <c r="I185" s="53"/>
      <c r="J185" s="53"/>
      <c r="K185" s="53"/>
      <c r="L185" s="53"/>
      <c r="M185" s="53"/>
    </row>
    <row r="186" spans="1:13" ht="15.6" x14ac:dyDescent="0.3">
      <c r="A186" s="53"/>
      <c r="B186" s="57" t="s">
        <v>370</v>
      </c>
      <c r="C186" s="53"/>
      <c r="D186" s="55"/>
      <c r="E186" s="57" t="s">
        <v>435</v>
      </c>
      <c r="F186" s="53"/>
      <c r="G186" s="56"/>
      <c r="H186" s="53"/>
      <c r="I186" s="53"/>
      <c r="J186" s="53"/>
      <c r="K186" s="53"/>
      <c r="L186" s="53"/>
      <c r="M186" s="53"/>
    </row>
    <row r="187" spans="1:13" ht="15.6" x14ac:dyDescent="0.3">
      <c r="A187" s="53"/>
      <c r="B187" s="57"/>
      <c r="C187" s="53"/>
      <c r="D187" s="55"/>
      <c r="E187" s="57" t="s">
        <v>436</v>
      </c>
      <c r="F187" s="53"/>
      <c r="G187" s="56"/>
      <c r="H187" s="53"/>
      <c r="I187" s="53"/>
      <c r="J187" s="53"/>
      <c r="K187" s="53"/>
      <c r="L187" s="53"/>
      <c r="M187" s="53"/>
    </row>
    <row r="188" spans="1:13" ht="15.6" x14ac:dyDescent="0.3">
      <c r="A188" s="53"/>
      <c r="B188" s="59"/>
      <c r="C188" s="53"/>
      <c r="D188" s="55"/>
      <c r="E188" s="57" t="s">
        <v>437</v>
      </c>
      <c r="F188" s="53"/>
      <c r="G188" s="56"/>
      <c r="H188" s="53"/>
      <c r="I188" s="53"/>
      <c r="J188" s="53"/>
      <c r="K188" s="53"/>
      <c r="L188" s="53"/>
      <c r="M188" s="53"/>
    </row>
    <row r="189" spans="1:13" ht="15.6" x14ac:dyDescent="0.3">
      <c r="A189" s="53"/>
      <c r="B189" s="54" t="s">
        <v>371</v>
      </c>
      <c r="C189" s="53"/>
      <c r="D189" s="55"/>
      <c r="E189" s="57" t="s">
        <v>438</v>
      </c>
      <c r="F189" s="53"/>
      <c r="G189" s="56"/>
      <c r="H189" s="53"/>
      <c r="I189" s="53"/>
      <c r="J189" s="53"/>
      <c r="K189" s="53"/>
      <c r="L189" s="53"/>
      <c r="M189" s="53"/>
    </row>
    <row r="190" spans="1:13" ht="15.6" x14ac:dyDescent="0.3">
      <c r="A190" s="53"/>
      <c r="B190" s="57" t="s">
        <v>372</v>
      </c>
      <c r="C190" s="53"/>
      <c r="D190" s="55"/>
      <c r="E190" s="59"/>
      <c r="F190" s="53"/>
      <c r="G190" s="56"/>
      <c r="H190" s="53"/>
      <c r="I190" s="53"/>
      <c r="J190" s="53"/>
      <c r="K190" s="53"/>
      <c r="L190" s="53"/>
      <c r="M190" s="53"/>
    </row>
    <row r="191" spans="1:13" ht="15.6" x14ac:dyDescent="0.3">
      <c r="A191" s="53"/>
      <c r="B191" s="57" t="s">
        <v>373</v>
      </c>
      <c r="C191" s="53"/>
      <c r="D191" s="55"/>
      <c r="E191" s="54"/>
      <c r="F191" s="53"/>
      <c r="G191" s="56"/>
      <c r="H191" s="53"/>
      <c r="I191" s="53"/>
      <c r="J191" s="53"/>
      <c r="K191" s="53"/>
      <c r="L191" s="53"/>
      <c r="M191" s="53"/>
    </row>
    <row r="192" spans="1:13" ht="15.6" x14ac:dyDescent="0.3">
      <c r="A192" s="53"/>
      <c r="B192" s="57" t="s">
        <v>374</v>
      </c>
      <c r="C192" s="53"/>
      <c r="D192" s="55"/>
      <c r="E192" s="57"/>
      <c r="F192" s="53"/>
      <c r="G192" s="56"/>
      <c r="H192" s="53"/>
      <c r="I192" s="53"/>
      <c r="J192" s="53"/>
      <c r="K192" s="53"/>
      <c r="L192" s="53"/>
      <c r="M192" s="53"/>
    </row>
    <row r="193" spans="1:13" ht="15.6" x14ac:dyDescent="0.3">
      <c r="A193" s="53"/>
      <c r="B193" s="57" t="s">
        <v>375</v>
      </c>
      <c r="C193" s="53"/>
      <c r="D193" s="55"/>
      <c r="E193" s="54" t="s">
        <v>439</v>
      </c>
      <c r="F193" s="53"/>
      <c r="G193" s="56"/>
      <c r="H193" s="53"/>
      <c r="I193" s="53"/>
      <c r="J193" s="53"/>
      <c r="K193" s="53"/>
      <c r="L193" s="53"/>
      <c r="M193" s="53"/>
    </row>
    <row r="194" spans="1:13" ht="15.6" x14ac:dyDescent="0.3">
      <c r="A194" s="53"/>
      <c r="B194" s="57" t="s">
        <v>376</v>
      </c>
      <c r="C194" s="53"/>
      <c r="D194" s="55"/>
      <c r="E194" s="57" t="s">
        <v>440</v>
      </c>
      <c r="F194" s="53"/>
      <c r="G194" s="56"/>
      <c r="H194" s="53"/>
      <c r="I194" s="53"/>
      <c r="J194" s="53"/>
      <c r="K194" s="53"/>
      <c r="L194" s="53"/>
      <c r="M194" s="53"/>
    </row>
    <row r="195" spans="1:13" ht="15.6" x14ac:dyDescent="0.3">
      <c r="A195" s="53"/>
      <c r="B195" s="57" t="s">
        <v>377</v>
      </c>
      <c r="C195" s="53"/>
      <c r="D195" s="55"/>
      <c r="E195" s="57" t="s">
        <v>441</v>
      </c>
      <c r="F195" s="53"/>
      <c r="G195" s="56"/>
      <c r="H195" s="53"/>
      <c r="I195" s="53"/>
      <c r="J195" s="53"/>
      <c r="K195" s="53"/>
      <c r="L195" s="53"/>
      <c r="M195" s="53"/>
    </row>
    <row r="196" spans="1:13" ht="15.6" x14ac:dyDescent="0.3">
      <c r="A196" s="53"/>
      <c r="B196" s="57" t="s">
        <v>378</v>
      </c>
      <c r="C196" s="53"/>
      <c r="D196" s="55"/>
      <c r="E196" s="57" t="s">
        <v>442</v>
      </c>
      <c r="F196" s="53"/>
      <c r="G196" s="56"/>
      <c r="H196" s="53"/>
      <c r="I196" s="53"/>
      <c r="J196" s="53"/>
      <c r="K196" s="53"/>
      <c r="L196" s="53"/>
      <c r="M196" s="53"/>
    </row>
    <row r="197" spans="1:13" ht="15.6" x14ac:dyDescent="0.3">
      <c r="A197" s="53"/>
      <c r="B197" s="57" t="s">
        <v>379</v>
      </c>
      <c r="C197" s="53"/>
      <c r="D197" s="55"/>
      <c r="E197" s="57"/>
      <c r="F197" s="53"/>
      <c r="G197" s="56"/>
      <c r="H197" s="53"/>
      <c r="I197" s="53"/>
      <c r="J197" s="53"/>
      <c r="K197" s="53"/>
      <c r="L197" s="53"/>
      <c r="M197" s="53"/>
    </row>
    <row r="198" spans="1:13" ht="15.6" x14ac:dyDescent="0.3">
      <c r="A198" s="53"/>
      <c r="B198" s="53" t="s">
        <v>380</v>
      </c>
      <c r="C198" s="60"/>
      <c r="D198" s="55"/>
      <c r="E198" s="57"/>
      <c r="F198" s="53"/>
      <c r="G198" s="56"/>
      <c r="H198" s="53"/>
      <c r="I198" s="53"/>
      <c r="J198" s="53"/>
      <c r="K198" s="53"/>
      <c r="L198" s="53"/>
      <c r="M198" s="53"/>
    </row>
    <row r="199" spans="1:13" ht="15.6" x14ac:dyDescent="0.3">
      <c r="A199" s="53"/>
      <c r="B199" s="53" t="s">
        <v>381</v>
      </c>
      <c r="C199" s="53"/>
      <c r="D199" s="55"/>
      <c r="E199" s="57"/>
      <c r="F199" s="53"/>
      <c r="G199" s="56"/>
      <c r="H199" s="53"/>
      <c r="I199" s="53"/>
      <c r="J199" s="53"/>
      <c r="K199" s="53"/>
      <c r="L199" s="53"/>
      <c r="M199" s="53"/>
    </row>
    <row r="200" spans="1:13" ht="15.6" x14ac:dyDescent="0.3">
      <c r="A200" s="53"/>
      <c r="B200" s="53" t="s">
        <v>382</v>
      </c>
      <c r="C200" s="53"/>
      <c r="D200" s="55"/>
      <c r="E200" s="57"/>
      <c r="F200" s="53"/>
      <c r="G200" s="56"/>
      <c r="H200" s="53"/>
      <c r="I200" s="53"/>
      <c r="J200" s="53"/>
      <c r="K200" s="53"/>
      <c r="L200" s="53"/>
      <c r="M200" s="53"/>
    </row>
    <row r="201" spans="1:13" ht="15.6" x14ac:dyDescent="0.3">
      <c r="A201" s="53"/>
      <c r="B201" s="53" t="s">
        <v>383</v>
      </c>
      <c r="C201" s="53"/>
      <c r="D201" s="55"/>
      <c r="E201" s="57"/>
      <c r="F201" s="53"/>
      <c r="G201" s="56"/>
      <c r="H201" s="53"/>
      <c r="I201" s="53"/>
      <c r="J201" s="53"/>
      <c r="K201" s="53"/>
      <c r="L201" s="53"/>
      <c r="M201" s="53"/>
    </row>
    <row r="202" spans="1:13" ht="15.6" x14ac:dyDescent="0.3">
      <c r="A202" s="53"/>
      <c r="B202" s="53" t="s">
        <v>384</v>
      </c>
      <c r="C202" s="53"/>
      <c r="D202" s="55"/>
      <c r="E202" s="57"/>
      <c r="F202" s="53"/>
      <c r="G202" s="56"/>
      <c r="H202" s="53"/>
      <c r="I202" s="53"/>
      <c r="J202" s="53"/>
      <c r="K202" s="53"/>
      <c r="L202" s="53"/>
      <c r="M202" s="53"/>
    </row>
    <row r="203" spans="1:13" ht="15.6" x14ac:dyDescent="0.3">
      <c r="A203" s="53"/>
      <c r="B203" s="53"/>
      <c r="C203" s="53"/>
      <c r="D203" s="55"/>
      <c r="E203" s="57"/>
      <c r="F203" s="53"/>
      <c r="G203" s="56"/>
      <c r="H203" s="53"/>
      <c r="I203" s="53"/>
      <c r="J203" s="53"/>
      <c r="K203" s="53"/>
      <c r="L203" s="53"/>
      <c r="M203" s="53"/>
    </row>
    <row r="204" spans="1:13" x14ac:dyDescent="0.3">
      <c r="A204" s="53"/>
      <c r="B204" s="53"/>
      <c r="C204" s="53"/>
      <c r="D204" s="55"/>
      <c r="E204" s="59"/>
      <c r="F204" s="53"/>
      <c r="G204" s="56"/>
      <c r="H204" s="53"/>
      <c r="I204" s="53"/>
      <c r="J204" s="53"/>
      <c r="K204" s="53"/>
      <c r="L204" s="53"/>
      <c r="M204" s="53"/>
    </row>
    <row r="205" spans="1:13" ht="15.6" x14ac:dyDescent="0.3">
      <c r="A205" s="53"/>
      <c r="B205" s="53"/>
      <c r="C205" s="53"/>
      <c r="D205" s="55"/>
      <c r="E205" s="54" t="s">
        <v>264</v>
      </c>
      <c r="F205" s="53"/>
      <c r="G205" s="56"/>
      <c r="H205" s="53"/>
      <c r="I205" s="53"/>
      <c r="J205" s="53"/>
      <c r="K205" s="53"/>
      <c r="L205" s="53"/>
      <c r="M205" s="53"/>
    </row>
    <row r="206" spans="1:13" ht="15.6" x14ac:dyDescent="0.3">
      <c r="A206" s="53"/>
      <c r="B206" s="53"/>
      <c r="C206" s="53"/>
      <c r="D206" s="55"/>
      <c r="E206" s="54" t="s">
        <v>265</v>
      </c>
      <c r="F206" s="53"/>
      <c r="G206" s="56"/>
      <c r="H206" s="53"/>
      <c r="I206" s="53"/>
      <c r="J206" s="53"/>
      <c r="K206" s="53"/>
      <c r="L206" s="53"/>
      <c r="M206" s="53"/>
    </row>
    <row r="207" spans="1:13" ht="15.6" x14ac:dyDescent="0.3">
      <c r="A207" s="53"/>
      <c r="B207" s="59"/>
      <c r="C207" s="53"/>
      <c r="D207" s="55"/>
      <c r="E207" s="57"/>
      <c r="F207" s="53"/>
      <c r="G207" s="56"/>
      <c r="H207" s="53"/>
      <c r="I207" s="53"/>
      <c r="J207" s="53"/>
      <c r="K207" s="53"/>
      <c r="L207" s="53"/>
      <c r="M207" s="53"/>
    </row>
    <row r="208" spans="1:13" ht="15.6" x14ac:dyDescent="0.3">
      <c r="A208" s="53"/>
      <c r="B208" s="53"/>
      <c r="C208" s="61"/>
      <c r="D208" s="55"/>
      <c r="E208" s="57"/>
      <c r="F208" s="53"/>
      <c r="G208" s="56"/>
      <c r="H208" s="53"/>
      <c r="I208" s="53"/>
      <c r="J208" s="53"/>
      <c r="K208" s="53"/>
      <c r="L208" s="53"/>
      <c r="M208" s="53"/>
    </row>
    <row r="209" spans="1:13" ht="15.6" x14ac:dyDescent="0.3">
      <c r="A209" s="53"/>
      <c r="B209" s="53"/>
      <c r="C209" s="61"/>
      <c r="D209" s="55"/>
      <c r="E209" s="57"/>
      <c r="F209" s="53"/>
      <c r="G209" s="56"/>
      <c r="H209" s="53"/>
      <c r="I209" s="53"/>
      <c r="J209" s="53"/>
      <c r="K209" s="53"/>
      <c r="L209" s="53"/>
      <c r="M209" s="53"/>
    </row>
    <row r="210" spans="1:13" ht="33" customHeight="1" x14ac:dyDescent="0.3">
      <c r="M210" s="53"/>
    </row>
  </sheetData>
  <sheetProtection algorithmName="SHA-512" hashValue="gngoPwmJSe7Ly/oCSn/dpzmKuoYQe/RwrCObNUDxUnme6JLKQVwIUA6pxmDd4p4rcr4mtXx4X7X1GUB+rOnRAA==" saltValue="kngHtvN1AVoyrQsZabA5+Q==" spinCount="100000" sheet="1" selectLockedCells="1"/>
  <mergeCells count="55">
    <mergeCell ref="J86:L88"/>
    <mergeCell ref="J75:L76"/>
    <mergeCell ref="J77:J79"/>
    <mergeCell ref="K77:L79"/>
    <mergeCell ref="J80:J82"/>
    <mergeCell ref="K80:L82"/>
    <mergeCell ref="J83:J85"/>
    <mergeCell ref="K83:L85"/>
    <mergeCell ref="K47:L48"/>
    <mergeCell ref="J49:J50"/>
    <mergeCell ref="K49:L50"/>
    <mergeCell ref="A1:L1"/>
    <mergeCell ref="J3:L3"/>
    <mergeCell ref="J28:J29"/>
    <mergeCell ref="J30:J34"/>
    <mergeCell ref="K7:L7"/>
    <mergeCell ref="K8:L8"/>
    <mergeCell ref="K9:L9"/>
    <mergeCell ref="J10:J11"/>
    <mergeCell ref="K10:L11"/>
    <mergeCell ref="K34:L34"/>
    <mergeCell ref="K35:L35"/>
    <mergeCell ref="J12:J13"/>
    <mergeCell ref="A124:L124"/>
    <mergeCell ref="C3:H3"/>
    <mergeCell ref="J4:L4"/>
    <mergeCell ref="J5:J6"/>
    <mergeCell ref="K5:L6"/>
    <mergeCell ref="J55:L56"/>
    <mergeCell ref="J36:J37"/>
    <mergeCell ref="K36:L37"/>
    <mergeCell ref="J38:J39"/>
    <mergeCell ref="K38:L39"/>
    <mergeCell ref="J53:L54"/>
    <mergeCell ref="J40:J41"/>
    <mergeCell ref="K40:L41"/>
    <mergeCell ref="J42:J43"/>
    <mergeCell ref="K42:L43"/>
    <mergeCell ref="J47:J48"/>
    <mergeCell ref="J61:J66"/>
    <mergeCell ref="K61:L66"/>
    <mergeCell ref="J59:L60"/>
    <mergeCell ref="J67:J73"/>
    <mergeCell ref="K67:L73"/>
    <mergeCell ref="K27:L27"/>
    <mergeCell ref="K28:L28"/>
    <mergeCell ref="K29:L30"/>
    <mergeCell ref="K12:L13"/>
    <mergeCell ref="J14:J15"/>
    <mergeCell ref="K14:L15"/>
    <mergeCell ref="J16:L17"/>
    <mergeCell ref="K20:L20"/>
    <mergeCell ref="K18:L18"/>
    <mergeCell ref="K19:L19"/>
    <mergeCell ref="J24:L26"/>
  </mergeCells>
  <printOptions horizontalCentered="1" verticalCentered="1"/>
  <pageMargins left="0.19685039370078741" right="0.19685039370078741" top="0.27559055118110237" bottom="0.27559055118110237" header="0.31496062992125984" footer="0.31496062992125984"/>
  <pageSetup paperSize="9" scale="38" fitToHeight="2" orientation="portrait" r:id="rId1"/>
  <rowBreaks count="1" manualBreakCount="1">
    <brk id="89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78F7BE5F71F046AC436A280FD1AFCE" ma:contentTypeVersion="17" ma:contentTypeDescription="Create a new document." ma:contentTypeScope="" ma:versionID="fe24b871aa30ad54494a78ffefab1c1d">
  <xsd:schema xmlns:xsd="http://www.w3.org/2001/XMLSchema" xmlns:xs="http://www.w3.org/2001/XMLSchema" xmlns:p="http://schemas.microsoft.com/office/2006/metadata/properties" xmlns:ns2="69dd4ecd-3f4d-4d03-9cb5-a184eb65d9f0" xmlns:ns3="75033c85-6c8d-4f1e-897b-6a40c2b4a7d1" targetNamespace="http://schemas.microsoft.com/office/2006/metadata/properties" ma:root="true" ma:fieldsID="68b266ef226421c1080fed8a3805488e" ns2:_="" ns3:_="">
    <xsd:import namespace="69dd4ecd-3f4d-4d03-9cb5-a184eb65d9f0"/>
    <xsd:import namespace="75033c85-6c8d-4f1e-897b-6a40c2b4a7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d4ecd-3f4d-4d03-9cb5-a184eb65d9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dc0606b-8e5a-4aee-a68c-f4efcab0e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033c85-6c8d-4f1e-897b-6a40c2b4a7d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8431ff8-2f8d-4e76-b68f-3cdcd721511f}" ma:internalName="TaxCatchAll" ma:showField="CatchAllData" ma:web="75033c85-6c8d-4f1e-897b-6a40c2b4a7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033c85-6c8d-4f1e-897b-6a40c2b4a7d1" xsi:nil="true"/>
    <lcf76f155ced4ddcb4097134ff3c332f xmlns="69dd4ecd-3f4d-4d03-9cb5-a184eb65d9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2ECB76-B958-4BE4-829A-59E7F68E58BE}"/>
</file>

<file path=customXml/itemProps2.xml><?xml version="1.0" encoding="utf-8"?>
<ds:datastoreItem xmlns:ds="http://schemas.openxmlformats.org/officeDocument/2006/customXml" ds:itemID="{1261D0FF-C1AE-4FBC-8F34-06448EDB002A}"/>
</file>

<file path=customXml/itemProps3.xml><?xml version="1.0" encoding="utf-8"?>
<ds:datastoreItem xmlns:ds="http://schemas.openxmlformats.org/officeDocument/2006/customXml" ds:itemID="{BEC7E655-7957-4E03-99A5-573077EF1C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BON DE COMMANDE</vt:lpstr>
      <vt:lpstr>ORDER FORM</vt:lpstr>
      <vt:lpstr>'BON DE COMMANDE'!Zone_d_impression</vt:lpstr>
      <vt:lpstr>'ORDER FORM'!Zone_d_impression</vt:lpstr>
    </vt:vector>
  </TitlesOfParts>
  <Company>Elior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Adam Khensous</cp:lastModifiedBy>
  <cp:lastPrinted>2023-01-25T12:56:45Z</cp:lastPrinted>
  <dcterms:created xsi:type="dcterms:W3CDTF">2017-10-27T07:11:50Z</dcterms:created>
  <dcterms:modified xsi:type="dcterms:W3CDTF">2024-05-25T18:38:09Z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0x010100A378F7BE5F71F046AC436A280FD1AFCE</vt:lpwstr>
  </property>
</Properties>
</file>